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POPextraUE\tav_gen2018\tavole per sito\"/>
    </mc:Choice>
  </mc:AlternateContent>
  <bookViews>
    <workbookView xWindow="-45" yWindow="0" windowWidth="11415" windowHeight="11910" firstSheet="1" activeTab="2"/>
  </bookViews>
  <sheets>
    <sheet name="Tavola 18.1.4_MF" sheetId="1" r:id="rId1"/>
    <sheet name="segue Tavola 18.1.4_M" sheetId="2" r:id="rId2"/>
    <sheet name="segue Tavola 18.1.4_F" sheetId="3" r:id="rId3"/>
  </sheets>
  <calcPr calcId="152511"/>
</workbook>
</file>

<file path=xl/calcChain.xml><?xml version="1.0" encoding="utf-8"?>
<calcChain xmlns="http://schemas.openxmlformats.org/spreadsheetml/2006/main">
  <c r="B133" i="3" l="1"/>
  <c r="C133" i="3"/>
  <c r="D133" i="3"/>
  <c r="E133" i="3"/>
  <c r="F133" i="3"/>
  <c r="G133" i="3"/>
  <c r="B133" i="2"/>
  <c r="C133" i="2"/>
  <c r="D133" i="2"/>
  <c r="E133" i="2"/>
  <c r="F133" i="2"/>
  <c r="G133" i="2"/>
  <c r="B133" i="1"/>
  <c r="C133" i="1"/>
  <c r="D133" i="1"/>
  <c r="E133" i="1"/>
  <c r="F133" i="1"/>
  <c r="G133" i="1"/>
  <c r="G134" i="1"/>
  <c r="G135" i="1"/>
  <c r="G130" i="1"/>
  <c r="C128" i="2" l="1"/>
  <c r="D128" i="2"/>
  <c r="E128" i="2"/>
  <c r="F128" i="2"/>
  <c r="G128" i="2"/>
  <c r="C128" i="3"/>
  <c r="D128" i="3"/>
  <c r="E128" i="3"/>
  <c r="F128" i="3"/>
  <c r="G128" i="3"/>
  <c r="C128" i="1"/>
  <c r="D128" i="1"/>
  <c r="E128" i="1"/>
  <c r="F128" i="1"/>
  <c r="G128" i="1"/>
  <c r="B128" i="2"/>
  <c r="B128" i="3"/>
  <c r="B128" i="1"/>
  <c r="C14" i="2" l="1"/>
  <c r="D14" i="2"/>
  <c r="E14" i="2"/>
  <c r="F14" i="2"/>
  <c r="G14" i="2"/>
  <c r="C14" i="3"/>
  <c r="D14" i="3"/>
  <c r="E14" i="3"/>
  <c r="F14" i="3"/>
  <c r="G14" i="3"/>
  <c r="C14" i="1"/>
  <c r="D14" i="1"/>
  <c r="E14" i="1"/>
  <c r="F14" i="1"/>
  <c r="G14" i="1"/>
  <c r="B14" i="2"/>
  <c r="B14" i="3"/>
  <c r="B14" i="1"/>
  <c r="F135" i="2"/>
  <c r="G135" i="2"/>
  <c r="E135" i="1"/>
  <c r="B135" i="2"/>
  <c r="C123" i="2"/>
  <c r="C135" i="2" s="1"/>
  <c r="D123" i="2"/>
  <c r="D135" i="2" s="1"/>
  <c r="E123" i="2"/>
  <c r="E135" i="2" s="1"/>
  <c r="F123" i="2"/>
  <c r="G123" i="2"/>
  <c r="C123" i="3"/>
  <c r="C135" i="3" s="1"/>
  <c r="D123" i="3"/>
  <c r="D135" i="3" s="1"/>
  <c r="E123" i="3"/>
  <c r="E135" i="3" s="1"/>
  <c r="F123" i="3"/>
  <c r="F135" i="3" s="1"/>
  <c r="G123" i="3"/>
  <c r="G135" i="3" s="1"/>
  <c r="C123" i="1"/>
  <c r="C135" i="1" s="1"/>
  <c r="D123" i="1"/>
  <c r="E123" i="1"/>
  <c r="F123" i="1"/>
  <c r="F135" i="1" s="1"/>
  <c r="G123" i="1"/>
  <c r="B123" i="2"/>
  <c r="B123" i="3"/>
  <c r="B135" i="3" s="1"/>
  <c r="B123" i="1"/>
  <c r="C113" i="2"/>
  <c r="D113" i="2"/>
  <c r="E113" i="2"/>
  <c r="F113" i="2"/>
  <c r="G113" i="2"/>
  <c r="C113" i="3"/>
  <c r="D113" i="3"/>
  <c r="E113" i="3"/>
  <c r="F113" i="3"/>
  <c r="G113" i="3"/>
  <c r="C113" i="1"/>
  <c r="D113" i="1"/>
  <c r="E113" i="1"/>
  <c r="F113" i="1"/>
  <c r="G113" i="1"/>
  <c r="B113" i="2"/>
  <c r="B113" i="3"/>
  <c r="B113" i="1"/>
  <c r="C107" i="2"/>
  <c r="D107" i="2"/>
  <c r="E107" i="2"/>
  <c r="F107" i="2"/>
  <c r="G107" i="2"/>
  <c r="C107" i="3"/>
  <c r="D107" i="3"/>
  <c r="E107" i="3"/>
  <c r="F107" i="3"/>
  <c r="G107" i="3"/>
  <c r="C107" i="1"/>
  <c r="D107" i="1"/>
  <c r="E107" i="1"/>
  <c r="F107" i="1"/>
  <c r="G107" i="1"/>
  <c r="B107" i="2"/>
  <c r="B107" i="3"/>
  <c r="B107" i="1"/>
  <c r="C104" i="2"/>
  <c r="D104" i="2"/>
  <c r="E104" i="2"/>
  <c r="F104" i="2"/>
  <c r="G104" i="2"/>
  <c r="C104" i="3"/>
  <c r="D104" i="3"/>
  <c r="E104" i="3"/>
  <c r="F104" i="3"/>
  <c r="G104" i="3"/>
  <c r="C104" i="1"/>
  <c r="D104" i="1"/>
  <c r="E104" i="1"/>
  <c r="F104" i="1"/>
  <c r="G104" i="1"/>
  <c r="B104" i="2"/>
  <c r="B104" i="3"/>
  <c r="B104" i="1"/>
  <c r="C98" i="2"/>
  <c r="D98" i="2"/>
  <c r="E98" i="2"/>
  <c r="F98" i="2"/>
  <c r="G98" i="2"/>
  <c r="C98" i="3"/>
  <c r="D98" i="3"/>
  <c r="E98" i="3"/>
  <c r="F98" i="3"/>
  <c r="G98" i="3"/>
  <c r="C98" i="1"/>
  <c r="D98" i="1"/>
  <c r="E98" i="1"/>
  <c r="F98" i="1"/>
  <c r="G98" i="1"/>
  <c r="B98" i="2"/>
  <c r="B98" i="3"/>
  <c r="B98" i="1"/>
  <c r="C92" i="2"/>
  <c r="D92" i="2"/>
  <c r="E92" i="2"/>
  <c r="F92" i="2"/>
  <c r="G92" i="2"/>
  <c r="C92" i="3"/>
  <c r="D92" i="3"/>
  <c r="E92" i="3"/>
  <c r="F92" i="3"/>
  <c r="G92" i="3"/>
  <c r="C92" i="1"/>
  <c r="D92" i="1"/>
  <c r="E92" i="1"/>
  <c r="F92" i="1"/>
  <c r="G92" i="1"/>
  <c r="B92" i="2"/>
  <c r="B92" i="3"/>
  <c r="B92" i="1"/>
  <c r="C89" i="2"/>
  <c r="D89" i="2"/>
  <c r="E89" i="2"/>
  <c r="F89" i="2"/>
  <c r="G89" i="2"/>
  <c r="C89" i="3"/>
  <c r="D89" i="3"/>
  <c r="E89" i="3"/>
  <c r="F89" i="3"/>
  <c r="G89" i="3"/>
  <c r="C89" i="1"/>
  <c r="D89" i="1"/>
  <c r="E89" i="1"/>
  <c r="F89" i="1"/>
  <c r="G89" i="1"/>
  <c r="B89" i="2"/>
  <c r="B89" i="3"/>
  <c r="B89" i="1"/>
  <c r="C84" i="2"/>
  <c r="D84" i="2"/>
  <c r="E84" i="2"/>
  <c r="F84" i="2"/>
  <c r="G84" i="2"/>
  <c r="C84" i="3"/>
  <c r="D84" i="3"/>
  <c r="E84" i="3"/>
  <c r="F84" i="3"/>
  <c r="G84" i="3"/>
  <c r="C84" i="1"/>
  <c r="D84" i="1"/>
  <c r="E84" i="1"/>
  <c r="F84" i="1"/>
  <c r="G84" i="1"/>
  <c r="B84" i="2"/>
  <c r="B84" i="3"/>
  <c r="B84" i="1"/>
  <c r="C78" i="2"/>
  <c r="D78" i="2"/>
  <c r="E78" i="2"/>
  <c r="F78" i="2"/>
  <c r="G78" i="2"/>
  <c r="C78" i="3"/>
  <c r="D78" i="3"/>
  <c r="E78" i="3"/>
  <c r="F78" i="3"/>
  <c r="G78" i="3"/>
  <c r="C78" i="1"/>
  <c r="D78" i="1"/>
  <c r="E78" i="1"/>
  <c r="F78" i="1"/>
  <c r="G78" i="1"/>
  <c r="B78" i="2"/>
  <c r="B78" i="3"/>
  <c r="B78" i="1"/>
  <c r="C73" i="2"/>
  <c r="D73" i="2"/>
  <c r="E73" i="2"/>
  <c r="F73" i="2"/>
  <c r="G73" i="2"/>
  <c r="C73" i="3"/>
  <c r="D73" i="3"/>
  <c r="E73" i="3"/>
  <c r="F73" i="3"/>
  <c r="G73" i="3"/>
  <c r="C73" i="1"/>
  <c r="D73" i="1"/>
  <c r="E73" i="1"/>
  <c r="F73" i="1"/>
  <c r="G73" i="1"/>
  <c r="B73" i="2"/>
  <c r="B73" i="3"/>
  <c r="B73" i="1"/>
  <c r="C70" i="2"/>
  <c r="D70" i="2"/>
  <c r="E70" i="2"/>
  <c r="F70" i="2"/>
  <c r="G70" i="2"/>
  <c r="C70" i="3"/>
  <c r="D70" i="3"/>
  <c r="E70" i="3"/>
  <c r="F70" i="3"/>
  <c r="G70" i="3"/>
  <c r="C70" i="1"/>
  <c r="D70" i="1"/>
  <c r="E70" i="1"/>
  <c r="F70" i="1"/>
  <c r="G70" i="1"/>
  <c r="B70" i="2"/>
  <c r="B70" i="3"/>
  <c r="B70" i="1"/>
  <c r="C59" i="2"/>
  <c r="D59" i="2"/>
  <c r="E59" i="2"/>
  <c r="F59" i="2"/>
  <c r="G59" i="2"/>
  <c r="C59" i="3"/>
  <c r="D59" i="3"/>
  <c r="E59" i="3"/>
  <c r="F59" i="3"/>
  <c r="G59" i="3"/>
  <c r="C59" i="1"/>
  <c r="D59" i="1"/>
  <c r="E59" i="1"/>
  <c r="F59" i="1"/>
  <c r="G59" i="1"/>
  <c r="B59" i="2"/>
  <c r="B59" i="3"/>
  <c r="B59" i="1"/>
  <c r="C49" i="2"/>
  <c r="D49" i="2"/>
  <c r="E49" i="2"/>
  <c r="F49" i="2"/>
  <c r="G49" i="2"/>
  <c r="C49" i="3"/>
  <c r="D49" i="3"/>
  <c r="E49" i="3"/>
  <c r="F49" i="3"/>
  <c r="F132" i="3" s="1"/>
  <c r="G49" i="3"/>
  <c r="C49" i="1"/>
  <c r="D49" i="1"/>
  <c r="E49" i="1"/>
  <c r="F49" i="1"/>
  <c r="G49" i="1"/>
  <c r="B49" i="2"/>
  <c r="B49" i="3"/>
  <c r="B49" i="1"/>
  <c r="C44" i="2"/>
  <c r="D44" i="2"/>
  <c r="E44" i="2"/>
  <c r="F44" i="2"/>
  <c r="G44" i="2"/>
  <c r="C44" i="3"/>
  <c r="D44" i="3"/>
  <c r="E44" i="3"/>
  <c r="F44" i="3"/>
  <c r="G44" i="3"/>
  <c r="C44" i="1"/>
  <c r="D44" i="1"/>
  <c r="E44" i="1"/>
  <c r="F44" i="1"/>
  <c r="G44" i="1"/>
  <c r="B44" i="2"/>
  <c r="B44" i="3"/>
  <c r="B44" i="1"/>
  <c r="C36" i="2"/>
  <c r="D36" i="2"/>
  <c r="E36" i="2"/>
  <c r="F36" i="2"/>
  <c r="G36" i="2"/>
  <c r="C36" i="3"/>
  <c r="D36" i="3"/>
  <c r="E36" i="3"/>
  <c r="F36" i="3"/>
  <c r="G36" i="3"/>
  <c r="C36" i="1"/>
  <c r="D36" i="1"/>
  <c r="E36" i="1"/>
  <c r="F36" i="1"/>
  <c r="G36" i="1"/>
  <c r="B36" i="2"/>
  <c r="B36" i="3"/>
  <c r="B36" i="1"/>
  <c r="C33" i="2"/>
  <c r="D33" i="2"/>
  <c r="E33" i="2"/>
  <c r="F33" i="2"/>
  <c r="G33" i="2"/>
  <c r="C33" i="3"/>
  <c r="D33" i="3"/>
  <c r="E33" i="3"/>
  <c r="F33" i="3"/>
  <c r="G33" i="3"/>
  <c r="C33" i="1"/>
  <c r="D33" i="1"/>
  <c r="E33" i="1"/>
  <c r="F33" i="1"/>
  <c r="G33" i="1"/>
  <c r="B33" i="2"/>
  <c r="B33" i="3"/>
  <c r="B33" i="1"/>
  <c r="C21" i="2"/>
  <c r="D21" i="2"/>
  <c r="E21" i="2"/>
  <c r="F21" i="2"/>
  <c r="G21" i="2"/>
  <c r="C21" i="3"/>
  <c r="D21" i="3"/>
  <c r="E21" i="3"/>
  <c r="F21" i="3"/>
  <c r="G21" i="3"/>
  <c r="C21" i="1"/>
  <c r="D21" i="1"/>
  <c r="E21" i="1"/>
  <c r="F21" i="1"/>
  <c r="G21" i="1"/>
  <c r="B21" i="2"/>
  <c r="B21" i="3"/>
  <c r="B21" i="1"/>
  <c r="C16" i="2"/>
  <c r="D16" i="2"/>
  <c r="E16" i="2"/>
  <c r="E131" i="2" s="1"/>
  <c r="F16" i="2"/>
  <c r="G16" i="2"/>
  <c r="C16" i="3"/>
  <c r="D16" i="3"/>
  <c r="D131" i="3" s="1"/>
  <c r="E16" i="3"/>
  <c r="F16" i="3"/>
  <c r="G16" i="3"/>
  <c r="C16" i="1"/>
  <c r="D16" i="1"/>
  <c r="E16" i="1"/>
  <c r="F16" i="1"/>
  <c r="G16" i="1"/>
  <c r="B16" i="2"/>
  <c r="B16" i="3"/>
  <c r="B16" i="1"/>
  <c r="C131" i="1"/>
  <c r="G134" i="3" l="1"/>
  <c r="B134" i="3"/>
  <c r="F134" i="3"/>
  <c r="F130" i="3" s="1"/>
  <c r="E134" i="3"/>
  <c r="D134" i="3"/>
  <c r="D130" i="3" s="1"/>
  <c r="C134" i="3"/>
  <c r="D132" i="3"/>
  <c r="G132" i="3"/>
  <c r="C132" i="3"/>
  <c r="E132" i="3"/>
  <c r="B132" i="3"/>
  <c r="G131" i="3"/>
  <c r="C131" i="3"/>
  <c r="B131" i="3"/>
  <c r="F131" i="3"/>
  <c r="F134" i="2"/>
  <c r="E134" i="2"/>
  <c r="B134" i="2"/>
  <c r="G134" i="2"/>
  <c r="G130" i="2" s="1"/>
  <c r="C134" i="2"/>
  <c r="D134" i="2"/>
  <c r="G132" i="2"/>
  <c r="E132" i="2"/>
  <c r="C132" i="2"/>
  <c r="D132" i="2"/>
  <c r="B132" i="2"/>
  <c r="F132" i="2"/>
  <c r="C131" i="2"/>
  <c r="G131" i="2"/>
  <c r="D131" i="2"/>
  <c r="B135" i="1"/>
  <c r="D135" i="1"/>
  <c r="E134" i="1"/>
  <c r="F134" i="1"/>
  <c r="B134" i="1"/>
  <c r="D134" i="1"/>
  <c r="C134" i="1"/>
  <c r="G132" i="1"/>
  <c r="C132" i="1"/>
  <c r="E132" i="1"/>
  <c r="B132" i="1"/>
  <c r="F132" i="1"/>
  <c r="D132" i="1"/>
  <c r="D131" i="1"/>
  <c r="G131" i="1"/>
  <c r="B131" i="1"/>
  <c r="E131" i="1"/>
  <c r="E131" i="3"/>
  <c r="F131" i="2"/>
  <c r="B131" i="2"/>
  <c r="F131" i="1"/>
  <c r="B130" i="3" l="1"/>
  <c r="C130" i="3"/>
  <c r="E130" i="3"/>
  <c r="G130" i="3"/>
  <c r="F130" i="2"/>
  <c r="B130" i="2"/>
  <c r="E130" i="2"/>
  <c r="C130" i="2"/>
  <c r="D130" i="2"/>
  <c r="B130" i="1"/>
  <c r="C130" i="1"/>
  <c r="D130" i="1"/>
  <c r="F130" i="1"/>
  <c r="E130" i="1"/>
</calcChain>
</file>

<file path=xl/sharedStrings.xml><?xml version="1.0" encoding="utf-8"?>
<sst xmlns="http://schemas.openxmlformats.org/spreadsheetml/2006/main" count="426" uniqueCount="143">
  <si>
    <t>PROVINCE</t>
  </si>
  <si>
    <t>Lavoro</t>
  </si>
  <si>
    <t>Famiglia</t>
  </si>
  <si>
    <t>Studio</t>
  </si>
  <si>
    <t>Umanitari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</si>
  <si>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</si>
  <si>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</si>
  <si>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</si>
  <si>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</si>
  <si>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</si>
  <si>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</si>
  <si>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</si>
  <si>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</si>
  <si>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</si>
  <si>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</si>
  <si>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</si>
  <si>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</si>
  <si>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</si>
  <si>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</si>
  <si>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</si>
  <si>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</si>
  <si>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</si>
  <si>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</si>
  <si>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</si>
  <si>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</si>
  <si>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</si>
  <si>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</si>
  <si>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</si>
  <si>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</si>
  <si>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</si>
  <si>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</si>
  <si>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</si>
  <si>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</si>
  <si>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</si>
  <si>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</si>
  <si>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</si>
  <si>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</si>
  <si>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</si>
  <si>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</si>
  <si>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</si>
  <si>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</si>
  <si>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</si>
  <si>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</si>
  <si>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</si>
  <si>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</si>
  <si>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</si>
  <si>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</si>
  <si>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</si>
  <si>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</si>
  <si>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</si>
  <si>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</si>
  <si>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</si>
  <si>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</si>
  <si>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</si>
  <si>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</si>
  <si>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</si>
  <si>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</si>
  <si>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</si>
  <si>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</si>
  <si>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</si>
  <si>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</si>
  <si>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</si>
  <si>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</si>
  <si>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</si>
  <si>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</si>
  <si>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</si>
  <si>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</si>
  <si>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</si>
  <si>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</si>
  <si>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</si>
  <si>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</si>
  <si>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</si>
  <si>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</si>
  <si>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</si>
  <si>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</si>
  <si>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</si>
  <si>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</si>
  <si>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</si>
  <si>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</si>
  <si>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</si>
  <si>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</si>
  <si>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</si>
  <si>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</si>
  <si>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</si>
  <si>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</si>
  <si>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</si>
  <si>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</si>
  <si>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</si>
  <si>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</si>
  <si>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</si>
  <si>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</si>
  <si>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</si>
  <si>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</si>
  <si>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</si>
  <si>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</si>
  <si>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</si>
  <si>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</si>
  <si>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</si>
  <si>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</si>
  <si>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</si>
  <si>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</si>
  <si>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</si>
  <si>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</si>
  <si>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</si>
  <si>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</si>
  <si>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</si>
  <si>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</si>
  <si>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</si>
  <si>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</si>
  <si>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</si>
  <si>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</si>
  <si>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</si>
  <si>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</si>
  <si>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</si>
  <si>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</si>
  <si>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</si>
  <si>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</si>
  <si>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</si>
  <si>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</si>
  <si>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</si>
  <si>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</si>
  <si>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</si>
  <si>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</si>
  <si>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</si>
  <si>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</si>
  <si>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</si>
  <si>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</si>
  <si>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</si>
  <si>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</si>
  <si>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</si>
  <si>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</si>
  <si>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</si>
  <si>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</si>
  <si>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</si>
  <si>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</si>
  <si>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</si>
  <si>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(b)</t>
  </si>
  <si>
    <t>Fonte: elaborazioni Istat su dati del Ministero dell'Interno</t>
  </si>
  <si>
    <t>(b) Sono compresi i minori registrati sul permesso di un adulto anche se rilasciato per motivi di lavoro</t>
  </si>
  <si>
    <t>Asilo/</t>
  </si>
  <si>
    <t>(a) Sono esclusi coloro che hanno un permesso di lungo periodo o una carta di soggiorno.</t>
  </si>
  <si>
    <t>(a) Sono esclusi coloro che hanno un permesso di lungo periodo o una carta di soggiorno</t>
  </si>
  <si>
    <t xml:space="preserve">Tavola 18.1.4 -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</si>
</sst>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/>
    <xf numFmtId="41" fontId="9" fillId="0" borderId="0" xfId="1" quotePrefix="1" applyFont="1" applyAlignment="1">
      <alignment horizontal="right" vertical="top"/>
    </xf>
    <xf numFmtId="0" fontId="9" fillId="0" borderId="0" xfId="0" quotePrefix="1" applyFont="1" applyAlignment="1">
      <alignment horizontal="right" vertical="top"/>
    </xf>
    <xf numFmtId="0" fontId="9" fillId="0" borderId="1" xfId="0" quotePrefix="1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9" fillId="0" borderId="1" xfId="0" quotePrefix="1" applyFont="1" applyBorder="1" applyAlignment="1">
      <alignment horizontal="right" vertical="top"/>
    </xf>
    <xf numFmtId="0" fontId="0" fillId="0" borderId="0" xfId="0" applyFill="1"/>
    <xf numFmtId="41" fontId="9" fillId="0" borderId="0" xfId="1" applyFont="1" applyAlignment="1">
      <alignment horizontal="right"/>
    </xf>
    <xf numFmtId="3" fontId="9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41" fontId="10" fillId="0" borderId="0" xfId="1" applyFont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41" fontId="9" fillId="0" borderId="0" xfId="1" applyFont="1" applyBorder="1" applyAlignment="1">
      <alignment horizontal="right"/>
    </xf>
    <xf numFmtId="0" fontId="9" fillId="0" borderId="1" xfId="0" quotePrefix="1" applyFont="1" applyFill="1" applyBorder="1" applyAlignment="1">
      <alignment horizontal="left"/>
    </xf>
    <xf numFmtId="41" fontId="9" fillId="0" borderId="1" xfId="1" applyFont="1" applyBorder="1" applyAlignment="1">
      <alignment horizontal="right"/>
    </xf>
    <xf numFmtId="0" fontId="11" fillId="0" borderId="0" xfId="2" quotePrefix="1" applyFont="1" applyFill="1" applyAlignment="1">
      <alignment horizontal="left"/>
    </xf>
    <xf numFmtId="0" fontId="8" fillId="0" borderId="0" xfId="0" applyFont="1" applyAlignment="1"/>
    <xf numFmtId="0" fontId="0" fillId="0" borderId="1" xfId="0" applyBorder="1"/>
    <xf numFmtId="0" fontId="12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8" fillId="0" borderId="0" xfId="0" quotePrefix="1" applyFont="1" applyAlignment="1">
      <alignment horizontal="right" vertical="top"/>
    </xf>
    <xf numFmtId="0" fontId="8" fillId="0" borderId="1" xfId="0" quotePrefix="1" applyFont="1" applyBorder="1" applyAlignment="1">
      <alignment horizontal="right" vertical="top"/>
    </xf>
    <xf numFmtId="0" fontId="8" fillId="0" borderId="0" xfId="2" applyFont="1" applyFill="1" applyAlignment="1">
      <alignment horizontal="left"/>
    </xf>
    <xf numFmtId="0" fontId="1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1" fontId="9" fillId="0" borderId="0" xfId="1" quotePrefix="1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9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9" fillId="0" borderId="0" xfId="1" applyFont="1" applyAlignment="1">
      <alignment horizontal="right" vertical="center"/>
    </xf>
    <xf numFmtId="41" fontId="10" fillId="0" borderId="0" xfId="1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41" fontId="0" fillId="0" borderId="0" xfId="0" applyNumberFormat="1" applyAlignment="1">
      <alignment vertical="center"/>
    </xf>
    <xf numFmtId="41" fontId="9" fillId="0" borderId="0" xfId="1" applyFont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left" vertical="center"/>
    </xf>
    <xf numFmtId="41" fontId="9" fillId="0" borderId="1" xfId="1" applyFont="1" applyBorder="1" applyAlignment="1">
      <alignment horizontal="right" vertical="center"/>
    </xf>
    <xf numFmtId="0" fontId="11" fillId="0" borderId="0" xfId="2" quotePrefix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8" fillId="2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1</xdr:rowOff>
    </xdr:from>
    <xdr:to>
      <xdr:col>6</xdr:col>
      <xdr:colOff>714375</xdr:colOff>
      <xdr:row>1</xdr:row>
      <xdr:rowOff>161926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76300" y="1"/>
          <a:ext cx="4905375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motivo della presenza e provincia, per sesso, al 1° gennaio 2018- Maschi e femmine. 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7</xdr:col>
      <xdr:colOff>57150</xdr:colOff>
      <xdr:row>2</xdr:row>
      <xdr:rowOff>1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171575" y="9526"/>
          <a:ext cx="4733925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motivo della presenza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e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provincia, per sesso, al 1° gennaio 2018- Maschi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7</xdr:col>
      <xdr:colOff>47625</xdr:colOff>
      <xdr:row>1</xdr:row>
      <xdr:rowOff>161925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162051" y="0"/>
          <a:ext cx="4733924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motivo della presenza e provincia, per sesso, al 1° gennaio 2018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- Femmine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opLeftCell="A109" workbookViewId="0">
      <selection activeCell="H130" sqref="H130"/>
    </sheetView>
  </sheetViews>
  <sheetFormatPr defaultRowHeight="12.75" x14ac:dyDescent="0.2"/>
  <cols>
    <col min="1" max="1" width="17.42578125" style="36" customWidth="1"/>
    <col min="2" max="7" width="11.7109375" style="36" customWidth="1"/>
    <col min="8" max="8" width="10.28515625" style="36" bestFit="1" customWidth="1"/>
    <col min="9" max="16384" width="9.140625" style="36"/>
  </cols>
  <sheetData>
    <row r="1" spans="1:7" x14ac:dyDescent="0.2">
      <c r="A1" s="1" t="s">
        <v>142</v>
      </c>
      <c r="B1" s="34"/>
      <c r="C1" s="34"/>
      <c r="D1" s="35"/>
      <c r="E1" s="35"/>
      <c r="F1" s="35"/>
    </row>
    <row r="2" spans="1:7" x14ac:dyDescent="0.2">
      <c r="A2" s="37"/>
      <c r="B2" s="38"/>
      <c r="C2" s="39"/>
      <c r="D2" s="39"/>
      <c r="E2" s="39"/>
      <c r="F2" s="39"/>
      <c r="G2" s="40"/>
    </row>
    <row r="3" spans="1:7" ht="9" customHeight="1" x14ac:dyDescent="0.2">
      <c r="A3" s="65" t="s">
        <v>0</v>
      </c>
      <c r="B3" s="41" t="s">
        <v>1</v>
      </c>
      <c r="C3" s="41" t="s">
        <v>2</v>
      </c>
      <c r="D3" s="42" t="s">
        <v>3</v>
      </c>
      <c r="E3" s="43" t="s">
        <v>139</v>
      </c>
      <c r="F3" s="42" t="s">
        <v>5</v>
      </c>
      <c r="G3" s="41" t="s">
        <v>6</v>
      </c>
    </row>
    <row r="4" spans="1:7" ht="9" customHeight="1" x14ac:dyDescent="0.2">
      <c r="A4" s="66"/>
      <c r="B4" s="44"/>
      <c r="C4" s="45" t="s">
        <v>136</v>
      </c>
      <c r="D4" s="46"/>
      <c r="E4" s="47" t="s">
        <v>4</v>
      </c>
      <c r="F4" s="48"/>
      <c r="G4" s="48"/>
    </row>
    <row r="5" spans="1:7" ht="9" customHeight="1" x14ac:dyDescent="0.2">
      <c r="A5" s="49"/>
    </row>
    <row r="6" spans="1:7" ht="9" customHeight="1" x14ac:dyDescent="0.2">
      <c r="A6" s="14" t="s">
        <v>7</v>
      </c>
      <c r="B6" s="50">
        <v>20383</v>
      </c>
      <c r="C6" s="50">
        <v>29410</v>
      </c>
      <c r="D6" s="50">
        <v>4768</v>
      </c>
      <c r="E6" s="50">
        <v>8576</v>
      </c>
      <c r="F6" s="50">
        <v>1244</v>
      </c>
      <c r="G6" s="50">
        <v>64381</v>
      </c>
    </row>
    <row r="7" spans="1:7" ht="9" customHeight="1" x14ac:dyDescent="0.2">
      <c r="A7" s="14" t="s">
        <v>8</v>
      </c>
      <c r="B7" s="50">
        <v>806</v>
      </c>
      <c r="C7" s="50">
        <v>1752</v>
      </c>
      <c r="D7" s="50">
        <v>30</v>
      </c>
      <c r="E7" s="50">
        <v>923</v>
      </c>
      <c r="F7" s="50">
        <v>73</v>
      </c>
      <c r="G7" s="50">
        <v>3584</v>
      </c>
    </row>
    <row r="8" spans="1:7" ht="9" customHeight="1" x14ac:dyDescent="0.2">
      <c r="A8" s="14" t="s">
        <v>9</v>
      </c>
      <c r="B8" s="50">
        <v>556</v>
      </c>
      <c r="C8" s="50">
        <v>1129</v>
      </c>
      <c r="D8" s="50">
        <v>13</v>
      </c>
      <c r="E8" s="50">
        <v>966</v>
      </c>
      <c r="F8" s="50">
        <v>44</v>
      </c>
      <c r="G8" s="50">
        <v>2708</v>
      </c>
    </row>
    <row r="9" spans="1:7" ht="9" customHeight="1" x14ac:dyDescent="0.2">
      <c r="A9" s="14" t="s">
        <v>10</v>
      </c>
      <c r="B9" s="50">
        <v>664</v>
      </c>
      <c r="C9" s="50">
        <v>924</v>
      </c>
      <c r="D9" s="50">
        <v>14</v>
      </c>
      <c r="E9" s="50">
        <v>486</v>
      </c>
      <c r="F9" s="50">
        <v>74</v>
      </c>
      <c r="G9" s="50">
        <v>2162</v>
      </c>
    </row>
    <row r="10" spans="1:7" ht="9" customHeight="1" x14ac:dyDescent="0.2">
      <c r="A10" s="14" t="s">
        <v>11</v>
      </c>
      <c r="B10" s="50">
        <v>2093</v>
      </c>
      <c r="C10" s="50">
        <v>4816</v>
      </c>
      <c r="D10" s="50">
        <v>41</v>
      </c>
      <c r="E10" s="50">
        <v>1475</v>
      </c>
      <c r="F10" s="50">
        <v>231</v>
      </c>
      <c r="G10" s="50">
        <v>8656</v>
      </c>
    </row>
    <row r="11" spans="1:7" ht="9" customHeight="1" x14ac:dyDescent="0.2">
      <c r="A11" s="14" t="s">
        <v>12</v>
      </c>
      <c r="B11" s="50">
        <v>3107</v>
      </c>
      <c r="C11" s="50">
        <v>5699</v>
      </c>
      <c r="D11" s="50">
        <v>247</v>
      </c>
      <c r="E11" s="50">
        <v>3257</v>
      </c>
      <c r="F11" s="50">
        <v>233</v>
      </c>
      <c r="G11" s="50">
        <v>12543</v>
      </c>
    </row>
    <row r="12" spans="1:7" ht="9" customHeight="1" x14ac:dyDescent="0.2">
      <c r="A12" s="14" t="s">
        <v>13</v>
      </c>
      <c r="B12" s="50">
        <v>876</v>
      </c>
      <c r="C12" s="50">
        <v>1976</v>
      </c>
      <c r="D12" s="50">
        <v>25</v>
      </c>
      <c r="E12" s="50">
        <v>1266</v>
      </c>
      <c r="F12" s="50">
        <v>140</v>
      </c>
      <c r="G12" s="50">
        <v>4283</v>
      </c>
    </row>
    <row r="13" spans="1:7" ht="9" customHeight="1" x14ac:dyDescent="0.2">
      <c r="A13" s="14" t="s">
        <v>14</v>
      </c>
      <c r="B13" s="50">
        <v>1939</v>
      </c>
      <c r="C13" s="50">
        <v>4339</v>
      </c>
      <c r="D13" s="50">
        <v>50</v>
      </c>
      <c r="E13" s="50">
        <v>2430</v>
      </c>
      <c r="F13" s="50">
        <v>277</v>
      </c>
      <c r="G13" s="50">
        <v>9035</v>
      </c>
    </row>
    <row r="14" spans="1:7" ht="9" customHeight="1" x14ac:dyDescent="0.2">
      <c r="A14" s="15" t="s">
        <v>15</v>
      </c>
      <c r="B14" s="51">
        <f>+SUM(B6:B13)</f>
        <v>30424</v>
      </c>
      <c r="C14" s="51">
        <f t="shared" ref="C14:G14" si="0">+SUM(C6:C13)</f>
        <v>50045</v>
      </c>
      <c r="D14" s="51">
        <f t="shared" si="0"/>
        <v>5188</v>
      </c>
      <c r="E14" s="51">
        <f t="shared" si="0"/>
        <v>19379</v>
      </c>
      <c r="F14" s="51">
        <f t="shared" si="0"/>
        <v>2316</v>
      </c>
      <c r="G14" s="51">
        <f t="shared" si="0"/>
        <v>107352</v>
      </c>
    </row>
    <row r="15" spans="1:7" ht="9" customHeight="1" x14ac:dyDescent="0.2">
      <c r="A15" s="14" t="s">
        <v>16</v>
      </c>
      <c r="B15" s="50">
        <v>676</v>
      </c>
      <c r="C15" s="50">
        <v>1377</v>
      </c>
      <c r="D15" s="50">
        <v>49</v>
      </c>
      <c r="E15" s="50">
        <v>429</v>
      </c>
      <c r="F15" s="50">
        <v>57</v>
      </c>
      <c r="G15" s="50">
        <v>2588</v>
      </c>
    </row>
    <row r="16" spans="1:7" ht="9" customHeight="1" x14ac:dyDescent="0.2">
      <c r="A16" s="15" t="s">
        <v>17</v>
      </c>
      <c r="B16" s="51">
        <f>+SUM(B15)</f>
        <v>676</v>
      </c>
      <c r="C16" s="51">
        <f t="shared" ref="C16:G16" si="1">+SUM(C15)</f>
        <v>1377</v>
      </c>
      <c r="D16" s="51">
        <f t="shared" si="1"/>
        <v>49</v>
      </c>
      <c r="E16" s="51">
        <f t="shared" si="1"/>
        <v>429</v>
      </c>
      <c r="F16" s="51">
        <f t="shared" si="1"/>
        <v>57</v>
      </c>
      <c r="G16" s="51">
        <f t="shared" si="1"/>
        <v>2588</v>
      </c>
    </row>
    <row r="17" spans="1:7" ht="9" customHeight="1" x14ac:dyDescent="0.2">
      <c r="A17" s="14" t="s">
        <v>46</v>
      </c>
      <c r="B17" s="50">
        <v>1733</v>
      </c>
      <c r="C17" s="50">
        <v>2696</v>
      </c>
      <c r="D17" s="50">
        <v>45</v>
      </c>
      <c r="E17" s="50">
        <v>914</v>
      </c>
      <c r="F17" s="50">
        <v>280</v>
      </c>
      <c r="G17" s="50">
        <v>5668</v>
      </c>
    </row>
    <row r="18" spans="1:7" ht="9" customHeight="1" x14ac:dyDescent="0.2">
      <c r="A18" s="14" t="s">
        <v>47</v>
      </c>
      <c r="B18" s="50">
        <v>1840</v>
      </c>
      <c r="C18" s="50">
        <v>3333</v>
      </c>
      <c r="D18" s="50">
        <v>76</v>
      </c>
      <c r="E18" s="50">
        <v>1448</v>
      </c>
      <c r="F18" s="50">
        <v>188</v>
      </c>
      <c r="G18" s="50">
        <v>6885</v>
      </c>
    </row>
    <row r="19" spans="1:7" ht="9" customHeight="1" x14ac:dyDescent="0.2">
      <c r="A19" s="14" t="s">
        <v>48</v>
      </c>
      <c r="B19" s="50">
        <v>7137</v>
      </c>
      <c r="C19" s="50">
        <v>9625</v>
      </c>
      <c r="D19" s="50">
        <v>851</v>
      </c>
      <c r="E19" s="50">
        <v>3722</v>
      </c>
      <c r="F19" s="50">
        <v>917</v>
      </c>
      <c r="G19" s="50">
        <v>22252</v>
      </c>
    </row>
    <row r="20" spans="1:7" ht="9" customHeight="1" x14ac:dyDescent="0.2">
      <c r="A20" s="14" t="s">
        <v>49</v>
      </c>
      <c r="B20" s="50">
        <v>1636</v>
      </c>
      <c r="C20" s="50">
        <v>2287</v>
      </c>
      <c r="D20" s="50">
        <v>144</v>
      </c>
      <c r="E20" s="50">
        <v>987</v>
      </c>
      <c r="F20" s="50">
        <v>158</v>
      </c>
      <c r="G20" s="50">
        <v>5212</v>
      </c>
    </row>
    <row r="21" spans="1:7" ht="9" customHeight="1" x14ac:dyDescent="0.2">
      <c r="A21" s="15" t="s">
        <v>50</v>
      </c>
      <c r="B21" s="51">
        <f>+SUM(B17:B20)</f>
        <v>12346</v>
      </c>
      <c r="C21" s="51">
        <f t="shared" ref="C21:G21" si="2">+SUM(C17:C20)</f>
        <v>17941</v>
      </c>
      <c r="D21" s="51">
        <f t="shared" si="2"/>
        <v>1116</v>
      </c>
      <c r="E21" s="51">
        <f t="shared" si="2"/>
        <v>7071</v>
      </c>
      <c r="F21" s="51">
        <f t="shared" si="2"/>
        <v>1543</v>
      </c>
      <c r="G21" s="51">
        <f t="shared" si="2"/>
        <v>40017</v>
      </c>
    </row>
    <row r="22" spans="1:7" ht="9" customHeight="1" x14ac:dyDescent="0.2">
      <c r="A22" s="14" t="s">
        <v>18</v>
      </c>
      <c r="B22" s="50">
        <v>6320</v>
      </c>
      <c r="C22" s="50">
        <v>10112</v>
      </c>
      <c r="D22" s="50">
        <v>111</v>
      </c>
      <c r="E22" s="50">
        <v>2423</v>
      </c>
      <c r="F22" s="50">
        <v>341</v>
      </c>
      <c r="G22" s="50">
        <v>19307</v>
      </c>
    </row>
    <row r="23" spans="1:7" ht="9" customHeight="1" x14ac:dyDescent="0.2">
      <c r="A23" s="14" t="s">
        <v>19</v>
      </c>
      <c r="B23" s="50">
        <v>5706</v>
      </c>
      <c r="C23" s="50">
        <v>7634</v>
      </c>
      <c r="D23" s="50">
        <v>222</v>
      </c>
      <c r="E23" s="50">
        <v>2225</v>
      </c>
      <c r="F23" s="50">
        <v>561</v>
      </c>
      <c r="G23" s="50">
        <v>16348</v>
      </c>
    </row>
    <row r="24" spans="1:7" ht="9" customHeight="1" x14ac:dyDescent="0.2">
      <c r="A24" s="14" t="s">
        <v>20</v>
      </c>
      <c r="B24" s="50">
        <v>1992</v>
      </c>
      <c r="C24" s="50">
        <v>4140</v>
      </c>
      <c r="D24" s="50">
        <v>220</v>
      </c>
      <c r="E24" s="50">
        <v>1938</v>
      </c>
      <c r="F24" s="50">
        <v>101</v>
      </c>
      <c r="G24" s="50">
        <v>8391</v>
      </c>
    </row>
    <row r="25" spans="1:7" ht="9" customHeight="1" x14ac:dyDescent="0.2">
      <c r="A25" s="14" t="s">
        <v>21</v>
      </c>
      <c r="B25" s="50">
        <v>580</v>
      </c>
      <c r="C25" s="50">
        <v>1456</v>
      </c>
      <c r="D25" s="50">
        <v>8</v>
      </c>
      <c r="E25" s="50">
        <v>959</v>
      </c>
      <c r="F25" s="50">
        <v>46</v>
      </c>
      <c r="G25" s="50">
        <v>3049</v>
      </c>
    </row>
    <row r="26" spans="1:7" ht="9" customHeight="1" x14ac:dyDescent="0.2">
      <c r="A26" s="14" t="s">
        <v>23</v>
      </c>
      <c r="B26" s="50">
        <v>12304</v>
      </c>
      <c r="C26" s="50">
        <v>17051</v>
      </c>
      <c r="D26" s="50">
        <v>230</v>
      </c>
      <c r="E26" s="50">
        <v>2155</v>
      </c>
      <c r="F26" s="50">
        <v>408</v>
      </c>
      <c r="G26" s="50">
        <v>32148</v>
      </c>
    </row>
    <row r="27" spans="1:7" ht="9" customHeight="1" x14ac:dyDescent="0.2">
      <c r="A27" s="14" t="s">
        <v>24</v>
      </c>
      <c r="B27" s="50">
        <v>12763</v>
      </c>
      <c r="C27" s="50">
        <v>20585</v>
      </c>
      <c r="D27" s="50">
        <v>335</v>
      </c>
      <c r="E27" s="50">
        <v>1570</v>
      </c>
      <c r="F27" s="50">
        <v>482</v>
      </c>
      <c r="G27" s="50">
        <v>35735</v>
      </c>
    </row>
    <row r="28" spans="1:7" ht="9" customHeight="1" x14ac:dyDescent="0.2">
      <c r="A28" s="14" t="s">
        <v>25</v>
      </c>
      <c r="B28" s="50">
        <v>4146</v>
      </c>
      <c r="C28" s="50">
        <v>6882</v>
      </c>
      <c r="D28" s="50">
        <v>437</v>
      </c>
      <c r="E28" s="50">
        <v>2305</v>
      </c>
      <c r="F28" s="50">
        <v>281</v>
      </c>
      <c r="G28" s="50">
        <v>14051</v>
      </c>
    </row>
    <row r="29" spans="1:7" ht="9" customHeight="1" x14ac:dyDescent="0.2">
      <c r="A29" s="14" t="s">
        <v>26</v>
      </c>
      <c r="B29" s="50">
        <v>1361</v>
      </c>
      <c r="C29" s="50">
        <v>2880</v>
      </c>
      <c r="D29" s="50">
        <v>11</v>
      </c>
      <c r="E29" s="50">
        <v>964</v>
      </c>
      <c r="F29" s="50">
        <v>68</v>
      </c>
      <c r="G29" s="50">
        <v>5284</v>
      </c>
    </row>
    <row r="30" spans="1:7" ht="9" customHeight="1" x14ac:dyDescent="0.2">
      <c r="A30" s="14" t="s">
        <v>27</v>
      </c>
      <c r="B30" s="50">
        <v>2592</v>
      </c>
      <c r="C30" s="50">
        <v>4740</v>
      </c>
      <c r="D30" s="50">
        <v>57</v>
      </c>
      <c r="E30" s="50">
        <v>1896</v>
      </c>
      <c r="F30" s="50">
        <v>137</v>
      </c>
      <c r="G30" s="50">
        <v>9422</v>
      </c>
    </row>
    <row r="31" spans="1:7" ht="9" customHeight="1" x14ac:dyDescent="0.2">
      <c r="A31" s="14" t="s">
        <v>28</v>
      </c>
      <c r="B31" s="50">
        <v>4428</v>
      </c>
      <c r="C31" s="50">
        <v>6628</v>
      </c>
      <c r="D31" s="50">
        <v>81</v>
      </c>
      <c r="E31" s="50">
        <v>1667</v>
      </c>
      <c r="F31" s="50">
        <v>88</v>
      </c>
      <c r="G31" s="50">
        <v>12892</v>
      </c>
    </row>
    <row r="32" spans="1:7" ht="9" customHeight="1" x14ac:dyDescent="0.2">
      <c r="A32" s="14" t="s">
        <v>22</v>
      </c>
      <c r="B32" s="50">
        <v>78228</v>
      </c>
      <c r="C32" s="50">
        <v>76919</v>
      </c>
      <c r="D32" s="50">
        <v>8566</v>
      </c>
      <c r="E32" s="50">
        <v>13408</v>
      </c>
      <c r="F32" s="50">
        <v>2768</v>
      </c>
      <c r="G32" s="50">
        <v>179889</v>
      </c>
    </row>
    <row r="33" spans="1:7" ht="9" customHeight="1" x14ac:dyDescent="0.2">
      <c r="A33" s="15" t="s">
        <v>29</v>
      </c>
      <c r="B33" s="51">
        <f>+SUM(B22:B32)</f>
        <v>130420</v>
      </c>
      <c r="C33" s="51">
        <f t="shared" ref="C33:G33" si="3">+SUM(C22:C32)</f>
        <v>159027</v>
      </c>
      <c r="D33" s="51">
        <f t="shared" si="3"/>
        <v>10278</v>
      </c>
      <c r="E33" s="51">
        <f t="shared" si="3"/>
        <v>31510</v>
      </c>
      <c r="F33" s="51">
        <f t="shared" si="3"/>
        <v>5281</v>
      </c>
      <c r="G33" s="51">
        <f t="shared" si="3"/>
        <v>336516</v>
      </c>
    </row>
    <row r="34" spans="1:7" ht="9" customHeight="1" x14ac:dyDescent="0.2">
      <c r="A34" s="14" t="s">
        <v>30</v>
      </c>
      <c r="B34" s="50">
        <v>2599</v>
      </c>
      <c r="C34" s="50">
        <v>5493</v>
      </c>
      <c r="D34" s="50">
        <v>119</v>
      </c>
      <c r="E34" s="50">
        <v>2778</v>
      </c>
      <c r="F34" s="50">
        <v>218</v>
      </c>
      <c r="G34" s="50">
        <v>11207</v>
      </c>
    </row>
    <row r="35" spans="1:7" ht="9" customHeight="1" x14ac:dyDescent="0.2">
      <c r="A35" s="14" t="s">
        <v>31</v>
      </c>
      <c r="B35" s="50">
        <v>1751</v>
      </c>
      <c r="C35" s="50">
        <v>4519</v>
      </c>
      <c r="D35" s="50">
        <v>390</v>
      </c>
      <c r="E35" s="50">
        <v>1633</v>
      </c>
      <c r="F35" s="50">
        <v>156</v>
      </c>
      <c r="G35" s="50">
        <v>8449</v>
      </c>
    </row>
    <row r="36" spans="1:7" ht="9" customHeight="1" x14ac:dyDescent="0.2">
      <c r="A36" s="15" t="s">
        <v>32</v>
      </c>
      <c r="B36" s="51">
        <f>+SUM(B34:B35)</f>
        <v>4350</v>
      </c>
      <c r="C36" s="51">
        <f t="shared" ref="C36:G36" si="4">+SUM(C34:C35)</f>
        <v>10012</v>
      </c>
      <c r="D36" s="51">
        <f t="shared" si="4"/>
        <v>509</v>
      </c>
      <c r="E36" s="51">
        <f t="shared" si="4"/>
        <v>4411</v>
      </c>
      <c r="F36" s="51">
        <f t="shared" si="4"/>
        <v>374</v>
      </c>
      <c r="G36" s="51">
        <f t="shared" si="4"/>
        <v>19656</v>
      </c>
    </row>
    <row r="37" spans="1:7" ht="9" customHeight="1" x14ac:dyDescent="0.2">
      <c r="A37" s="14" t="s">
        <v>33</v>
      </c>
      <c r="B37" s="50">
        <v>7833</v>
      </c>
      <c r="C37" s="50">
        <v>11200</v>
      </c>
      <c r="D37" s="50">
        <v>235</v>
      </c>
      <c r="E37" s="50">
        <v>2930</v>
      </c>
      <c r="F37" s="50">
        <v>409</v>
      </c>
      <c r="G37" s="50">
        <v>22607</v>
      </c>
    </row>
    <row r="38" spans="1:7" ht="9" customHeight="1" x14ac:dyDescent="0.2">
      <c r="A38" s="14" t="s">
        <v>34</v>
      </c>
      <c r="B38" s="50">
        <v>8594</v>
      </c>
      <c r="C38" s="50">
        <v>12050</v>
      </c>
      <c r="D38" s="50">
        <v>166</v>
      </c>
      <c r="E38" s="50">
        <v>1476</v>
      </c>
      <c r="F38" s="50">
        <v>229</v>
      </c>
      <c r="G38" s="50">
        <v>22515</v>
      </c>
    </row>
    <row r="39" spans="1:7" ht="9" customHeight="1" x14ac:dyDescent="0.2">
      <c r="A39" s="14" t="s">
        <v>35</v>
      </c>
      <c r="B39" s="50">
        <v>847</v>
      </c>
      <c r="C39" s="50">
        <v>1486</v>
      </c>
      <c r="D39" s="50">
        <v>17</v>
      </c>
      <c r="E39" s="50">
        <v>993</v>
      </c>
      <c r="F39" s="50">
        <v>52</v>
      </c>
      <c r="G39" s="50">
        <v>3395</v>
      </c>
    </row>
    <row r="40" spans="1:7" ht="9" customHeight="1" x14ac:dyDescent="0.2">
      <c r="A40" s="14" t="s">
        <v>36</v>
      </c>
      <c r="B40" s="50">
        <v>6481</v>
      </c>
      <c r="C40" s="50">
        <v>10849</v>
      </c>
      <c r="D40" s="50">
        <v>84</v>
      </c>
      <c r="E40" s="50">
        <v>3753</v>
      </c>
      <c r="F40" s="50">
        <v>223</v>
      </c>
      <c r="G40" s="50">
        <v>21390</v>
      </c>
    </row>
    <row r="41" spans="1:7" ht="9" customHeight="1" x14ac:dyDescent="0.2">
      <c r="A41" s="14" t="s">
        <v>37</v>
      </c>
      <c r="B41" s="50">
        <v>5579</v>
      </c>
      <c r="C41" s="50">
        <v>8268</v>
      </c>
      <c r="D41" s="50">
        <v>315</v>
      </c>
      <c r="E41" s="50">
        <v>1425</v>
      </c>
      <c r="F41" s="50">
        <v>294</v>
      </c>
      <c r="G41" s="50">
        <v>15881</v>
      </c>
    </row>
    <row r="42" spans="1:7" ht="9" customHeight="1" x14ac:dyDescent="0.2">
      <c r="A42" s="14" t="s">
        <v>38</v>
      </c>
      <c r="B42" s="50">
        <v>7945</v>
      </c>
      <c r="C42" s="50">
        <v>8144</v>
      </c>
      <c r="D42" s="50">
        <v>816</v>
      </c>
      <c r="E42" s="50">
        <v>3171</v>
      </c>
      <c r="F42" s="50">
        <v>443</v>
      </c>
      <c r="G42" s="50">
        <v>20519</v>
      </c>
    </row>
    <row r="43" spans="1:7" ht="9" customHeight="1" x14ac:dyDescent="0.2">
      <c r="A43" s="14" t="s">
        <v>39</v>
      </c>
      <c r="B43" s="50">
        <v>1973</v>
      </c>
      <c r="C43" s="50">
        <v>2274</v>
      </c>
      <c r="D43" s="50">
        <v>45</v>
      </c>
      <c r="E43" s="50">
        <v>968</v>
      </c>
      <c r="F43" s="50">
        <v>73</v>
      </c>
      <c r="G43" s="50">
        <v>5333</v>
      </c>
    </row>
    <row r="44" spans="1:7" ht="9" customHeight="1" x14ac:dyDescent="0.2">
      <c r="A44" s="15" t="s">
        <v>40</v>
      </c>
      <c r="B44" s="51">
        <f>+SUM(B37:B43)</f>
        <v>39252</v>
      </c>
      <c r="C44" s="51">
        <f t="shared" ref="C44:G44" si="5">+SUM(C37:C43)</f>
        <v>54271</v>
      </c>
      <c r="D44" s="51">
        <f t="shared" si="5"/>
        <v>1678</v>
      </c>
      <c r="E44" s="51">
        <f t="shared" si="5"/>
        <v>14716</v>
      </c>
      <c r="F44" s="51">
        <f t="shared" si="5"/>
        <v>1723</v>
      </c>
      <c r="G44" s="51">
        <f t="shared" si="5"/>
        <v>111640</v>
      </c>
    </row>
    <row r="45" spans="1:7" ht="9" customHeight="1" x14ac:dyDescent="0.2">
      <c r="A45" s="14" t="s">
        <v>41</v>
      </c>
      <c r="B45" s="50">
        <v>3807</v>
      </c>
      <c r="C45" s="50">
        <v>6703</v>
      </c>
      <c r="D45" s="50">
        <v>109</v>
      </c>
      <c r="E45" s="50">
        <v>1891</v>
      </c>
      <c r="F45" s="50">
        <v>130</v>
      </c>
      <c r="G45" s="50">
        <v>12640</v>
      </c>
    </row>
    <row r="46" spans="1:7" ht="9" customHeight="1" x14ac:dyDescent="0.2">
      <c r="A46" s="14" t="s">
        <v>42</v>
      </c>
      <c r="B46" s="50">
        <v>2415</v>
      </c>
      <c r="C46" s="50">
        <v>5144</v>
      </c>
      <c r="D46" s="50">
        <v>423</v>
      </c>
      <c r="E46" s="50">
        <v>2634</v>
      </c>
      <c r="F46" s="50">
        <v>396</v>
      </c>
      <c r="G46" s="50">
        <v>11012</v>
      </c>
    </row>
    <row r="47" spans="1:7" ht="9" customHeight="1" x14ac:dyDescent="0.2">
      <c r="A47" s="14" t="s">
        <v>43</v>
      </c>
      <c r="B47" s="50">
        <v>953</v>
      </c>
      <c r="C47" s="50">
        <v>1683</v>
      </c>
      <c r="D47" s="50">
        <v>39</v>
      </c>
      <c r="E47" s="50">
        <v>2708</v>
      </c>
      <c r="F47" s="50">
        <v>111</v>
      </c>
      <c r="G47" s="50">
        <v>5494</v>
      </c>
    </row>
    <row r="48" spans="1:7" ht="9" customHeight="1" x14ac:dyDescent="0.2">
      <c r="A48" s="14" t="s">
        <v>44</v>
      </c>
      <c r="B48" s="50">
        <v>1070</v>
      </c>
      <c r="C48" s="50">
        <v>2066</v>
      </c>
      <c r="D48" s="50">
        <v>411</v>
      </c>
      <c r="E48" s="50">
        <v>2090</v>
      </c>
      <c r="F48" s="50">
        <v>269</v>
      </c>
      <c r="G48" s="50">
        <v>5906</v>
      </c>
    </row>
    <row r="49" spans="1:7" ht="9" customHeight="1" x14ac:dyDescent="0.2">
      <c r="A49" s="15" t="s">
        <v>45</v>
      </c>
      <c r="B49" s="51">
        <f>+SUM(B45:B48)</f>
        <v>8245</v>
      </c>
      <c r="C49" s="51">
        <f t="shared" ref="C49:G49" si="6">+SUM(C45:C48)</f>
        <v>15596</v>
      </c>
      <c r="D49" s="51">
        <f t="shared" si="6"/>
        <v>982</v>
      </c>
      <c r="E49" s="51">
        <f t="shared" si="6"/>
        <v>9323</v>
      </c>
      <c r="F49" s="51">
        <f t="shared" si="6"/>
        <v>906</v>
      </c>
      <c r="G49" s="51">
        <f t="shared" si="6"/>
        <v>35052</v>
      </c>
    </row>
    <row r="50" spans="1:7" ht="9" customHeight="1" x14ac:dyDescent="0.2">
      <c r="A50" s="14" t="s">
        <v>51</v>
      </c>
      <c r="B50" s="50">
        <v>3254</v>
      </c>
      <c r="C50" s="50">
        <v>5244</v>
      </c>
      <c r="D50" s="50">
        <v>259</v>
      </c>
      <c r="E50" s="50">
        <v>1138</v>
      </c>
      <c r="F50" s="50">
        <v>178</v>
      </c>
      <c r="G50" s="50">
        <v>10073</v>
      </c>
    </row>
    <row r="51" spans="1:7" ht="9" customHeight="1" x14ac:dyDescent="0.2">
      <c r="A51" s="14" t="s">
        <v>52</v>
      </c>
      <c r="B51" s="50">
        <v>4230</v>
      </c>
      <c r="C51" s="50">
        <v>7531</v>
      </c>
      <c r="D51" s="50">
        <v>446</v>
      </c>
      <c r="E51" s="50">
        <v>2435</v>
      </c>
      <c r="F51" s="50">
        <v>222</v>
      </c>
      <c r="G51" s="50">
        <v>14864</v>
      </c>
    </row>
    <row r="52" spans="1:7" ht="9" customHeight="1" x14ac:dyDescent="0.2">
      <c r="A52" s="14" t="s">
        <v>53</v>
      </c>
      <c r="B52" s="50">
        <v>5907</v>
      </c>
      <c r="C52" s="50">
        <v>8711</v>
      </c>
      <c r="D52" s="50">
        <v>161</v>
      </c>
      <c r="E52" s="50">
        <v>2496</v>
      </c>
      <c r="F52" s="50">
        <v>240</v>
      </c>
      <c r="G52" s="50">
        <v>17515</v>
      </c>
    </row>
    <row r="53" spans="1:7" ht="9" customHeight="1" x14ac:dyDescent="0.2">
      <c r="A53" s="14" t="s">
        <v>54</v>
      </c>
      <c r="B53" s="50">
        <v>7907</v>
      </c>
      <c r="C53" s="50">
        <v>14592</v>
      </c>
      <c r="D53" s="50">
        <v>288</v>
      </c>
      <c r="E53" s="50">
        <v>1684</v>
      </c>
      <c r="F53" s="50">
        <v>459</v>
      </c>
      <c r="G53" s="50">
        <v>24930</v>
      </c>
    </row>
    <row r="54" spans="1:7" ht="9" customHeight="1" x14ac:dyDescent="0.2">
      <c r="A54" s="14" t="s">
        <v>55</v>
      </c>
      <c r="B54" s="50">
        <v>10586</v>
      </c>
      <c r="C54" s="50">
        <v>17642</v>
      </c>
      <c r="D54" s="50">
        <v>2118</v>
      </c>
      <c r="E54" s="50">
        <v>3218</v>
      </c>
      <c r="F54" s="50">
        <v>827</v>
      </c>
      <c r="G54" s="50">
        <v>34391</v>
      </c>
    </row>
    <row r="55" spans="1:7" ht="9" customHeight="1" x14ac:dyDescent="0.2">
      <c r="A55" s="14" t="s">
        <v>56</v>
      </c>
      <c r="B55" s="50">
        <v>2488</v>
      </c>
      <c r="C55" s="50">
        <v>3530</v>
      </c>
      <c r="D55" s="50">
        <v>359</v>
      </c>
      <c r="E55" s="50">
        <v>2248</v>
      </c>
      <c r="F55" s="50">
        <v>102</v>
      </c>
      <c r="G55" s="50">
        <v>8727</v>
      </c>
    </row>
    <row r="56" spans="1:7" ht="9" customHeight="1" x14ac:dyDescent="0.2">
      <c r="A56" s="14" t="s">
        <v>57</v>
      </c>
      <c r="B56" s="50">
        <v>3106</v>
      </c>
      <c r="C56" s="50">
        <v>4456</v>
      </c>
      <c r="D56" s="50">
        <v>130</v>
      </c>
      <c r="E56" s="50">
        <v>1725</v>
      </c>
      <c r="F56" s="50">
        <v>412</v>
      </c>
      <c r="G56" s="50">
        <v>9829</v>
      </c>
    </row>
    <row r="57" spans="1:7" ht="9" customHeight="1" x14ac:dyDescent="0.2">
      <c r="A57" s="14" t="s">
        <v>58</v>
      </c>
      <c r="B57" s="50">
        <v>3739</v>
      </c>
      <c r="C57" s="50">
        <v>5401</v>
      </c>
      <c r="D57" s="50">
        <v>324</v>
      </c>
      <c r="E57" s="50">
        <v>1097</v>
      </c>
      <c r="F57" s="50">
        <v>203</v>
      </c>
      <c r="G57" s="50">
        <v>10764</v>
      </c>
    </row>
    <row r="58" spans="1:7" ht="9" customHeight="1" x14ac:dyDescent="0.2">
      <c r="A58" s="14" t="s">
        <v>59</v>
      </c>
      <c r="B58" s="50">
        <v>3275</v>
      </c>
      <c r="C58" s="50">
        <v>4714</v>
      </c>
      <c r="D58" s="50">
        <v>425</v>
      </c>
      <c r="E58" s="50">
        <v>2029</v>
      </c>
      <c r="F58" s="50">
        <v>251</v>
      </c>
      <c r="G58" s="50">
        <v>10694</v>
      </c>
    </row>
    <row r="59" spans="1:7" ht="9" customHeight="1" x14ac:dyDescent="0.2">
      <c r="A59" s="15" t="s">
        <v>60</v>
      </c>
      <c r="B59" s="51">
        <f>+SUM(B50:B58)</f>
        <v>44492</v>
      </c>
      <c r="C59" s="51">
        <f t="shared" ref="C59:G59" si="7">+SUM(C50:C58)</f>
        <v>71821</v>
      </c>
      <c r="D59" s="51">
        <f t="shared" si="7"/>
        <v>4510</v>
      </c>
      <c r="E59" s="51">
        <f t="shared" si="7"/>
        <v>18070</v>
      </c>
      <c r="F59" s="51">
        <f t="shared" si="7"/>
        <v>2894</v>
      </c>
      <c r="G59" s="51">
        <f t="shared" si="7"/>
        <v>141787</v>
      </c>
    </row>
    <row r="60" spans="1:7" ht="9" customHeight="1" x14ac:dyDescent="0.2">
      <c r="A60" s="14" t="s">
        <v>61</v>
      </c>
      <c r="B60" s="50">
        <v>874</v>
      </c>
      <c r="C60" s="50">
        <v>1631</v>
      </c>
      <c r="D60" s="50">
        <v>229</v>
      </c>
      <c r="E60" s="50">
        <v>421</v>
      </c>
      <c r="F60" s="50">
        <v>82</v>
      </c>
      <c r="G60" s="50">
        <v>3237</v>
      </c>
    </row>
    <row r="61" spans="1:7" ht="9" customHeight="1" x14ac:dyDescent="0.2">
      <c r="A61" s="14" t="s">
        <v>62</v>
      </c>
      <c r="B61" s="50">
        <v>1556</v>
      </c>
      <c r="C61" s="50">
        <v>3155</v>
      </c>
      <c r="D61" s="50">
        <v>148</v>
      </c>
      <c r="E61" s="50">
        <v>1773</v>
      </c>
      <c r="F61" s="50">
        <v>320</v>
      </c>
      <c r="G61" s="50">
        <v>6952</v>
      </c>
    </row>
    <row r="62" spans="1:7" ht="9" customHeight="1" x14ac:dyDescent="0.2">
      <c r="A62" s="14" t="s">
        <v>63</v>
      </c>
      <c r="B62" s="50">
        <v>2950</v>
      </c>
      <c r="C62" s="50">
        <v>3103</v>
      </c>
      <c r="D62" s="50">
        <v>44</v>
      </c>
      <c r="E62" s="50">
        <v>1153</v>
      </c>
      <c r="F62" s="50">
        <v>236</v>
      </c>
      <c r="G62" s="50">
        <v>7486</v>
      </c>
    </row>
    <row r="63" spans="1:7" ht="9" customHeight="1" x14ac:dyDescent="0.2">
      <c r="A63" s="14" t="s">
        <v>64</v>
      </c>
      <c r="B63" s="50">
        <v>15541</v>
      </c>
      <c r="C63" s="50">
        <v>13988</v>
      </c>
      <c r="D63" s="50">
        <v>1831</v>
      </c>
      <c r="E63" s="50">
        <v>4414</v>
      </c>
      <c r="F63" s="50">
        <v>1383</v>
      </c>
      <c r="G63" s="50">
        <v>37157</v>
      </c>
    </row>
    <row r="64" spans="1:7" ht="9" customHeight="1" x14ac:dyDescent="0.2">
      <c r="A64" s="14" t="s">
        <v>65</v>
      </c>
      <c r="B64" s="50">
        <v>11088</v>
      </c>
      <c r="C64" s="50">
        <v>4316</v>
      </c>
      <c r="D64" s="50">
        <v>11</v>
      </c>
      <c r="E64" s="50">
        <v>1821</v>
      </c>
      <c r="F64" s="50">
        <v>198</v>
      </c>
      <c r="G64" s="50">
        <v>17434</v>
      </c>
    </row>
    <row r="65" spans="1:7" ht="9" customHeight="1" x14ac:dyDescent="0.2">
      <c r="A65" s="14" t="s">
        <v>66</v>
      </c>
      <c r="B65" s="50">
        <v>2243</v>
      </c>
      <c r="C65" s="50">
        <v>2801</v>
      </c>
      <c r="D65" s="50">
        <v>41</v>
      </c>
      <c r="E65" s="50">
        <v>1405</v>
      </c>
      <c r="F65" s="50">
        <v>210</v>
      </c>
      <c r="G65" s="50">
        <v>6700</v>
      </c>
    </row>
    <row r="66" spans="1:7" ht="9" customHeight="1" x14ac:dyDescent="0.2">
      <c r="A66" s="14" t="s">
        <v>67</v>
      </c>
      <c r="B66" s="50">
        <v>3188</v>
      </c>
      <c r="C66" s="50">
        <v>5483</v>
      </c>
      <c r="D66" s="50">
        <v>636</v>
      </c>
      <c r="E66" s="50">
        <v>1307</v>
      </c>
      <c r="F66" s="50">
        <v>504</v>
      </c>
      <c r="G66" s="50">
        <v>11118</v>
      </c>
    </row>
    <row r="67" spans="1:7" ht="9" customHeight="1" x14ac:dyDescent="0.2">
      <c r="A67" s="14" t="s">
        <v>68</v>
      </c>
      <c r="B67" s="50">
        <v>2873</v>
      </c>
      <c r="C67" s="50">
        <v>3576</v>
      </c>
      <c r="D67" s="50">
        <v>65</v>
      </c>
      <c r="E67" s="50">
        <v>1214</v>
      </c>
      <c r="F67" s="50">
        <v>265</v>
      </c>
      <c r="G67" s="50">
        <v>7993</v>
      </c>
    </row>
    <row r="68" spans="1:7" ht="9" customHeight="1" x14ac:dyDescent="0.2">
      <c r="A68" s="14" t="s">
        <v>69</v>
      </c>
      <c r="B68" s="50">
        <v>1582</v>
      </c>
      <c r="C68" s="50">
        <v>3032</v>
      </c>
      <c r="D68" s="50">
        <v>535</v>
      </c>
      <c r="E68" s="50">
        <v>1278</v>
      </c>
      <c r="F68" s="50">
        <v>195</v>
      </c>
      <c r="G68" s="50">
        <v>6622</v>
      </c>
    </row>
    <row r="69" spans="1:7" ht="9" customHeight="1" x14ac:dyDescent="0.2">
      <c r="A69" s="14" t="s">
        <v>70</v>
      </c>
      <c r="B69" s="50">
        <v>1208</v>
      </c>
      <c r="C69" s="50">
        <v>2557</v>
      </c>
      <c r="D69" s="50">
        <v>14</v>
      </c>
      <c r="E69" s="50">
        <v>1095</v>
      </c>
      <c r="F69" s="50">
        <v>151</v>
      </c>
      <c r="G69" s="50">
        <v>5025</v>
      </c>
    </row>
    <row r="70" spans="1:7" ht="9" customHeight="1" x14ac:dyDescent="0.2">
      <c r="A70" s="15" t="s">
        <v>71</v>
      </c>
      <c r="B70" s="51">
        <f>+SUM(B60:B69)</f>
        <v>43103</v>
      </c>
      <c r="C70" s="51">
        <f t="shared" ref="C70:G70" si="8">+SUM(C60:C69)</f>
        <v>43642</v>
      </c>
      <c r="D70" s="51">
        <f t="shared" si="8"/>
        <v>3554</v>
      </c>
      <c r="E70" s="51">
        <f t="shared" si="8"/>
        <v>15881</v>
      </c>
      <c r="F70" s="51">
        <f t="shared" si="8"/>
        <v>3544</v>
      </c>
      <c r="G70" s="51">
        <f t="shared" si="8"/>
        <v>109724</v>
      </c>
    </row>
    <row r="71" spans="1:7" ht="9" customHeight="1" x14ac:dyDescent="0.2">
      <c r="A71" s="52" t="s">
        <v>72</v>
      </c>
      <c r="B71" s="50">
        <v>4708</v>
      </c>
      <c r="C71" s="50">
        <v>7452</v>
      </c>
      <c r="D71" s="50">
        <v>917</v>
      </c>
      <c r="E71" s="50">
        <v>1727</v>
      </c>
      <c r="F71" s="50">
        <v>476</v>
      </c>
      <c r="G71" s="50">
        <v>15280</v>
      </c>
    </row>
    <row r="72" spans="1:7" ht="9" customHeight="1" x14ac:dyDescent="0.2">
      <c r="A72" s="52" t="s">
        <v>73</v>
      </c>
      <c r="B72" s="50">
        <v>1273</v>
      </c>
      <c r="C72" s="50">
        <v>2070</v>
      </c>
      <c r="D72" s="50">
        <v>84</v>
      </c>
      <c r="E72" s="50">
        <v>734</v>
      </c>
      <c r="F72" s="50">
        <v>170</v>
      </c>
      <c r="G72" s="50">
        <v>4331</v>
      </c>
    </row>
    <row r="73" spans="1:7" ht="9" customHeight="1" x14ac:dyDescent="0.2">
      <c r="A73" s="53" t="s">
        <v>74</v>
      </c>
      <c r="B73" s="51">
        <f>+SUM(B71:B72)</f>
        <v>5981</v>
      </c>
      <c r="C73" s="51">
        <f t="shared" ref="C73:G73" si="9">+SUM(C71:C72)</f>
        <v>9522</v>
      </c>
      <c r="D73" s="51">
        <f t="shared" si="9"/>
        <v>1001</v>
      </c>
      <c r="E73" s="51">
        <f t="shared" si="9"/>
        <v>2461</v>
      </c>
      <c r="F73" s="51">
        <f t="shared" si="9"/>
        <v>646</v>
      </c>
      <c r="G73" s="51">
        <f t="shared" si="9"/>
        <v>19611</v>
      </c>
    </row>
    <row r="74" spans="1:7" ht="9" customHeight="1" x14ac:dyDescent="0.2">
      <c r="A74" s="54" t="s">
        <v>75</v>
      </c>
      <c r="B74" s="50">
        <v>2323</v>
      </c>
      <c r="C74" s="50">
        <v>3357</v>
      </c>
      <c r="D74" s="50">
        <v>158</v>
      </c>
      <c r="E74" s="50">
        <v>1504</v>
      </c>
      <c r="F74" s="50">
        <v>222</v>
      </c>
      <c r="G74" s="50">
        <v>7564</v>
      </c>
    </row>
    <row r="75" spans="1:7" ht="9" customHeight="1" x14ac:dyDescent="0.2">
      <c r="A75" s="52" t="s">
        <v>76</v>
      </c>
      <c r="B75" s="50">
        <v>3711</v>
      </c>
      <c r="C75" s="50">
        <v>5142</v>
      </c>
      <c r="D75" s="50">
        <v>300</v>
      </c>
      <c r="E75" s="50">
        <v>1913</v>
      </c>
      <c r="F75" s="50">
        <v>240</v>
      </c>
      <c r="G75" s="50">
        <v>11306</v>
      </c>
    </row>
    <row r="76" spans="1:7" ht="9" customHeight="1" x14ac:dyDescent="0.2">
      <c r="A76" s="52" t="s">
        <v>77</v>
      </c>
      <c r="B76" s="50">
        <v>3242</v>
      </c>
      <c r="C76" s="50">
        <v>5212</v>
      </c>
      <c r="D76" s="50">
        <v>637</v>
      </c>
      <c r="E76" s="50">
        <v>2124</v>
      </c>
      <c r="F76" s="50">
        <v>215</v>
      </c>
      <c r="G76" s="50">
        <v>11430</v>
      </c>
    </row>
    <row r="77" spans="1:7" ht="9" customHeight="1" x14ac:dyDescent="0.2">
      <c r="A77" s="52" t="s">
        <v>78</v>
      </c>
      <c r="B77" s="50">
        <v>3027</v>
      </c>
      <c r="C77" s="50">
        <v>3895</v>
      </c>
      <c r="D77" s="50">
        <v>111</v>
      </c>
      <c r="E77" s="50">
        <v>1541</v>
      </c>
      <c r="F77" s="50">
        <v>287</v>
      </c>
      <c r="G77" s="50">
        <v>8861</v>
      </c>
    </row>
    <row r="78" spans="1:7" ht="9" customHeight="1" x14ac:dyDescent="0.2">
      <c r="A78" s="53" t="s">
        <v>79</v>
      </c>
      <c r="B78" s="51">
        <f>+SUM(B74:B77)</f>
        <v>12303</v>
      </c>
      <c r="C78" s="51">
        <f t="shared" ref="C78:G78" si="10">+SUM(C74:C77)</f>
        <v>17606</v>
      </c>
      <c r="D78" s="51">
        <f t="shared" si="10"/>
        <v>1206</v>
      </c>
      <c r="E78" s="51">
        <f t="shared" si="10"/>
        <v>7082</v>
      </c>
      <c r="F78" s="51">
        <f t="shared" si="10"/>
        <v>964</v>
      </c>
      <c r="G78" s="51">
        <f t="shared" si="10"/>
        <v>39161</v>
      </c>
    </row>
    <row r="79" spans="1:7" ht="9" customHeight="1" x14ac:dyDescent="0.2">
      <c r="A79" s="52" t="s">
        <v>80</v>
      </c>
      <c r="B79" s="50">
        <v>1766</v>
      </c>
      <c r="C79" s="50">
        <v>2443</v>
      </c>
      <c r="D79" s="50">
        <v>201</v>
      </c>
      <c r="E79" s="50">
        <v>1540</v>
      </c>
      <c r="F79" s="50">
        <v>375</v>
      </c>
      <c r="G79" s="50">
        <v>6325</v>
      </c>
    </row>
    <row r="80" spans="1:7" ht="9" customHeight="1" x14ac:dyDescent="0.2">
      <c r="A80" s="52" t="s">
        <v>81</v>
      </c>
      <c r="B80" s="50">
        <v>638</v>
      </c>
      <c r="C80" s="50">
        <v>1110</v>
      </c>
      <c r="D80" s="50">
        <v>21</v>
      </c>
      <c r="E80" s="50">
        <v>1797</v>
      </c>
      <c r="F80" s="50">
        <v>120</v>
      </c>
      <c r="G80" s="50">
        <v>3686</v>
      </c>
    </row>
    <row r="81" spans="1:7" ht="9" customHeight="1" x14ac:dyDescent="0.2">
      <c r="A81" s="52" t="s">
        <v>82</v>
      </c>
      <c r="B81" s="50">
        <v>56307</v>
      </c>
      <c r="C81" s="50">
        <v>61458</v>
      </c>
      <c r="D81" s="50">
        <v>8517</v>
      </c>
      <c r="E81" s="50">
        <v>19589</v>
      </c>
      <c r="F81" s="50">
        <v>17962</v>
      </c>
      <c r="G81" s="50">
        <v>163833</v>
      </c>
    </row>
    <row r="82" spans="1:7" ht="9" customHeight="1" x14ac:dyDescent="0.2">
      <c r="A82" s="52" t="s">
        <v>83</v>
      </c>
      <c r="B82" s="50">
        <v>6703</v>
      </c>
      <c r="C82" s="50">
        <v>5764</v>
      </c>
      <c r="D82" s="50">
        <v>112</v>
      </c>
      <c r="E82" s="50">
        <v>3349</v>
      </c>
      <c r="F82" s="50">
        <v>402</v>
      </c>
      <c r="G82" s="50">
        <v>16330</v>
      </c>
    </row>
    <row r="83" spans="1:7" ht="9" customHeight="1" x14ac:dyDescent="0.2">
      <c r="A83" s="52" t="s">
        <v>84</v>
      </c>
      <c r="B83" s="50">
        <v>1593</v>
      </c>
      <c r="C83" s="50">
        <v>2091</v>
      </c>
      <c r="D83" s="50">
        <v>308</v>
      </c>
      <c r="E83" s="50">
        <v>1883</v>
      </c>
      <c r="F83" s="50">
        <v>363</v>
      </c>
      <c r="G83" s="50">
        <v>6238</v>
      </c>
    </row>
    <row r="84" spans="1:7" ht="9" customHeight="1" x14ac:dyDescent="0.2">
      <c r="A84" s="53" t="s">
        <v>85</v>
      </c>
      <c r="B84" s="51">
        <f>+SUM(B79:B83)</f>
        <v>67007</v>
      </c>
      <c r="C84" s="51">
        <f t="shared" ref="C84:G84" si="11">+SUM(C79:C83)</f>
        <v>72866</v>
      </c>
      <c r="D84" s="51">
        <f t="shared" si="11"/>
        <v>9159</v>
      </c>
      <c r="E84" s="51">
        <f t="shared" si="11"/>
        <v>28158</v>
      </c>
      <c r="F84" s="51">
        <f t="shared" si="11"/>
        <v>19222</v>
      </c>
      <c r="G84" s="51">
        <f t="shared" si="11"/>
        <v>196412</v>
      </c>
    </row>
    <row r="85" spans="1:7" ht="9" customHeight="1" x14ac:dyDescent="0.2">
      <c r="A85" s="52" t="s">
        <v>86</v>
      </c>
      <c r="B85" s="50">
        <v>1702</v>
      </c>
      <c r="C85" s="50">
        <v>3449</v>
      </c>
      <c r="D85" s="50">
        <v>326</v>
      </c>
      <c r="E85" s="50">
        <v>1716</v>
      </c>
      <c r="F85" s="50">
        <v>309</v>
      </c>
      <c r="G85" s="50">
        <v>7502</v>
      </c>
    </row>
    <row r="86" spans="1:7" ht="9" customHeight="1" x14ac:dyDescent="0.2">
      <c r="A86" s="52" t="s">
        <v>87</v>
      </c>
      <c r="B86" s="50">
        <v>2929</v>
      </c>
      <c r="C86" s="50">
        <v>3744</v>
      </c>
      <c r="D86" s="50">
        <v>65</v>
      </c>
      <c r="E86" s="50">
        <v>923</v>
      </c>
      <c r="F86" s="50">
        <v>252</v>
      </c>
      <c r="G86" s="50">
        <v>7913</v>
      </c>
    </row>
    <row r="87" spans="1:7" ht="9" customHeight="1" x14ac:dyDescent="0.2">
      <c r="A87" s="52" t="s">
        <v>88</v>
      </c>
      <c r="B87" s="50">
        <v>1198</v>
      </c>
      <c r="C87" s="50">
        <v>1690</v>
      </c>
      <c r="D87" s="50">
        <v>64</v>
      </c>
      <c r="E87" s="50">
        <v>1268</v>
      </c>
      <c r="F87" s="50">
        <v>146</v>
      </c>
      <c r="G87" s="50">
        <v>4366</v>
      </c>
    </row>
    <row r="88" spans="1:7" ht="9" customHeight="1" x14ac:dyDescent="0.2">
      <c r="A88" s="52" t="s">
        <v>89</v>
      </c>
      <c r="B88" s="50">
        <v>740</v>
      </c>
      <c r="C88" s="50">
        <v>1829</v>
      </c>
      <c r="D88" s="50">
        <v>85</v>
      </c>
      <c r="E88" s="50">
        <v>865</v>
      </c>
      <c r="F88" s="50">
        <v>160</v>
      </c>
      <c r="G88" s="50">
        <v>3679</v>
      </c>
    </row>
    <row r="89" spans="1:7" ht="9" customHeight="1" x14ac:dyDescent="0.2">
      <c r="A89" s="53" t="s">
        <v>90</v>
      </c>
      <c r="B89" s="51">
        <f>+SUM(B85:B88)</f>
        <v>6569</v>
      </c>
      <c r="C89" s="51">
        <f t="shared" ref="C89:G89" si="12">+SUM(C85:C88)</f>
        <v>10712</v>
      </c>
      <c r="D89" s="51">
        <f t="shared" si="12"/>
        <v>540</v>
      </c>
      <c r="E89" s="51">
        <f t="shared" si="12"/>
        <v>4772</v>
      </c>
      <c r="F89" s="51">
        <f t="shared" si="12"/>
        <v>867</v>
      </c>
      <c r="G89" s="51">
        <f t="shared" si="12"/>
        <v>23460</v>
      </c>
    </row>
    <row r="90" spans="1:7" ht="9" customHeight="1" x14ac:dyDescent="0.2">
      <c r="A90" s="52" t="s">
        <v>91</v>
      </c>
      <c r="B90" s="50">
        <v>255</v>
      </c>
      <c r="C90" s="50">
        <v>310</v>
      </c>
      <c r="D90" s="50">
        <v>9</v>
      </c>
      <c r="E90" s="50">
        <v>1397</v>
      </c>
      <c r="F90" s="50">
        <v>72</v>
      </c>
      <c r="G90" s="50">
        <v>2043</v>
      </c>
    </row>
    <row r="91" spans="1:7" ht="9" customHeight="1" x14ac:dyDescent="0.2">
      <c r="A91" s="52" t="s">
        <v>92</v>
      </c>
      <c r="B91" s="50">
        <v>440</v>
      </c>
      <c r="C91" s="50">
        <v>879</v>
      </c>
      <c r="D91" s="50">
        <v>35</v>
      </c>
      <c r="E91" s="50">
        <v>2892</v>
      </c>
      <c r="F91" s="50">
        <v>104</v>
      </c>
      <c r="G91" s="50">
        <v>4350</v>
      </c>
    </row>
    <row r="92" spans="1:7" ht="9" customHeight="1" x14ac:dyDescent="0.2">
      <c r="A92" s="55" t="s">
        <v>93</v>
      </c>
      <c r="B92" s="51">
        <f>+SUM(B90:B91)</f>
        <v>695</v>
      </c>
      <c r="C92" s="51">
        <f t="shared" ref="C92:G92" si="13">+SUM(C90:C91)</f>
        <v>1189</v>
      </c>
      <c r="D92" s="51">
        <f t="shared" si="13"/>
        <v>44</v>
      </c>
      <c r="E92" s="51">
        <f t="shared" si="13"/>
        <v>4289</v>
      </c>
      <c r="F92" s="51">
        <f t="shared" si="13"/>
        <v>176</v>
      </c>
      <c r="G92" s="51">
        <f t="shared" si="13"/>
        <v>6393</v>
      </c>
    </row>
    <row r="93" spans="1:7" ht="9" customHeight="1" x14ac:dyDescent="0.2">
      <c r="A93" s="52" t="s">
        <v>94</v>
      </c>
      <c r="B93" s="50">
        <v>6662</v>
      </c>
      <c r="C93" s="50">
        <v>5381</v>
      </c>
      <c r="D93" s="50">
        <v>30</v>
      </c>
      <c r="E93" s="50">
        <v>5058</v>
      </c>
      <c r="F93" s="50">
        <v>751</v>
      </c>
      <c r="G93" s="50">
        <v>17882</v>
      </c>
    </row>
    <row r="94" spans="1:7" ht="9" customHeight="1" x14ac:dyDescent="0.2">
      <c r="A94" s="52" t="s">
        <v>95</v>
      </c>
      <c r="B94" s="50">
        <v>502</v>
      </c>
      <c r="C94" s="50">
        <v>775</v>
      </c>
      <c r="D94" s="50">
        <v>74</v>
      </c>
      <c r="E94" s="50">
        <v>3140</v>
      </c>
      <c r="F94" s="50">
        <v>165</v>
      </c>
      <c r="G94" s="50">
        <v>4656</v>
      </c>
    </row>
    <row r="95" spans="1:7" ht="9" customHeight="1" x14ac:dyDescent="0.2">
      <c r="A95" s="52" t="s">
        <v>96</v>
      </c>
      <c r="B95" s="50">
        <v>21169</v>
      </c>
      <c r="C95" s="50">
        <v>11358</v>
      </c>
      <c r="D95" s="50">
        <v>491</v>
      </c>
      <c r="E95" s="50">
        <v>6124</v>
      </c>
      <c r="F95" s="50">
        <v>1453</v>
      </c>
      <c r="G95" s="50">
        <v>40595</v>
      </c>
    </row>
    <row r="96" spans="1:7" ht="9" customHeight="1" x14ac:dyDescent="0.2">
      <c r="A96" s="52" t="s">
        <v>97</v>
      </c>
      <c r="B96" s="50">
        <v>781</v>
      </c>
      <c r="C96" s="50">
        <v>1209</v>
      </c>
      <c r="D96" s="50">
        <v>60</v>
      </c>
      <c r="E96" s="50">
        <v>1897</v>
      </c>
      <c r="F96" s="50">
        <v>160</v>
      </c>
      <c r="G96" s="50">
        <v>4107</v>
      </c>
    </row>
    <row r="97" spans="1:7" ht="9" customHeight="1" x14ac:dyDescent="0.2">
      <c r="A97" s="52" t="s">
        <v>98</v>
      </c>
      <c r="B97" s="50">
        <v>4935</v>
      </c>
      <c r="C97" s="50">
        <v>5043</v>
      </c>
      <c r="D97" s="50">
        <v>133</v>
      </c>
      <c r="E97" s="50">
        <v>3007</v>
      </c>
      <c r="F97" s="50">
        <v>1419</v>
      </c>
      <c r="G97" s="50">
        <v>14537</v>
      </c>
    </row>
    <row r="98" spans="1:7" ht="9" customHeight="1" x14ac:dyDescent="0.2">
      <c r="A98" s="53" t="s">
        <v>99</v>
      </c>
      <c r="B98" s="51">
        <f>+SUM(B93:B97)</f>
        <v>34049</v>
      </c>
      <c r="C98" s="51">
        <f t="shared" ref="C98:G98" si="14">+SUM(C93:C97)</f>
        <v>23766</v>
      </c>
      <c r="D98" s="51">
        <f t="shared" si="14"/>
        <v>788</v>
      </c>
      <c r="E98" s="51">
        <f t="shared" si="14"/>
        <v>19226</v>
      </c>
      <c r="F98" s="51">
        <f t="shared" si="14"/>
        <v>3948</v>
      </c>
      <c r="G98" s="51">
        <f t="shared" si="14"/>
        <v>81777</v>
      </c>
    </row>
    <row r="99" spans="1:7" ht="9" customHeight="1" x14ac:dyDescent="0.2">
      <c r="A99" s="52" t="s">
        <v>102</v>
      </c>
      <c r="B99" s="50">
        <v>942</v>
      </c>
      <c r="C99" s="50">
        <v>1228</v>
      </c>
      <c r="D99" s="50">
        <v>24</v>
      </c>
      <c r="E99" s="50">
        <v>1982</v>
      </c>
      <c r="F99" s="50">
        <v>166</v>
      </c>
      <c r="G99" s="50">
        <v>4342</v>
      </c>
    </row>
    <row r="100" spans="1:7" ht="9" customHeight="1" x14ac:dyDescent="0.2">
      <c r="A100" s="52" t="s">
        <v>103</v>
      </c>
      <c r="B100" s="50">
        <v>640</v>
      </c>
      <c r="C100" s="50">
        <v>946</v>
      </c>
      <c r="D100" s="50">
        <v>23</v>
      </c>
      <c r="E100" s="50">
        <v>3273</v>
      </c>
      <c r="F100" s="50">
        <v>273</v>
      </c>
      <c r="G100" s="50">
        <v>5155</v>
      </c>
    </row>
    <row r="101" spans="1:7" ht="9" customHeight="1" x14ac:dyDescent="0.2">
      <c r="A101" s="52" t="s">
        <v>104</v>
      </c>
      <c r="B101" s="50">
        <v>1329</v>
      </c>
      <c r="C101" s="50">
        <v>1870</v>
      </c>
      <c r="D101" s="50">
        <v>147</v>
      </c>
      <c r="E101" s="50">
        <v>3547</v>
      </c>
      <c r="F101" s="50">
        <v>384</v>
      </c>
      <c r="G101" s="50">
        <v>7277</v>
      </c>
    </row>
    <row r="102" spans="1:7" ht="9" customHeight="1" x14ac:dyDescent="0.2">
      <c r="A102" s="52" t="s">
        <v>100</v>
      </c>
      <c r="B102" s="50">
        <v>1595</v>
      </c>
      <c r="C102" s="50">
        <v>1570</v>
      </c>
      <c r="D102" s="50">
        <v>79</v>
      </c>
      <c r="E102" s="50">
        <v>3431</v>
      </c>
      <c r="F102" s="50">
        <v>196</v>
      </c>
      <c r="G102" s="50">
        <v>6871</v>
      </c>
    </row>
    <row r="103" spans="1:7" ht="9" customHeight="1" x14ac:dyDescent="0.2">
      <c r="A103" s="52" t="s">
        <v>101</v>
      </c>
      <c r="B103" s="50">
        <v>4816</v>
      </c>
      <c r="C103" s="50">
        <v>7024</v>
      </c>
      <c r="D103" s="50">
        <v>436</v>
      </c>
      <c r="E103" s="50">
        <v>6264</v>
      </c>
      <c r="F103" s="50">
        <v>877</v>
      </c>
      <c r="G103" s="50">
        <v>19417</v>
      </c>
    </row>
    <row r="104" spans="1:7" ht="9" customHeight="1" x14ac:dyDescent="0.2">
      <c r="A104" s="53" t="s">
        <v>105</v>
      </c>
      <c r="B104" s="51">
        <f>+SUM(B99:B103)</f>
        <v>9322</v>
      </c>
      <c r="C104" s="51">
        <f t="shared" ref="C104:G104" si="15">+SUM(C99:C103)</f>
        <v>12638</v>
      </c>
      <c r="D104" s="51">
        <f t="shared" si="15"/>
        <v>709</v>
      </c>
      <c r="E104" s="51">
        <f t="shared" si="15"/>
        <v>18497</v>
      </c>
      <c r="F104" s="51">
        <f t="shared" si="15"/>
        <v>1896</v>
      </c>
      <c r="G104" s="51">
        <f t="shared" si="15"/>
        <v>43062</v>
      </c>
    </row>
    <row r="105" spans="1:7" ht="9" customHeight="1" x14ac:dyDescent="0.2">
      <c r="A105" s="52" t="s">
        <v>106</v>
      </c>
      <c r="B105" s="50">
        <v>846</v>
      </c>
      <c r="C105" s="50">
        <v>933</v>
      </c>
      <c r="D105" s="50">
        <v>36</v>
      </c>
      <c r="E105" s="50">
        <v>2154</v>
      </c>
      <c r="F105" s="50">
        <v>164</v>
      </c>
      <c r="G105" s="50">
        <v>4133</v>
      </c>
    </row>
    <row r="106" spans="1:7" ht="9" customHeight="1" x14ac:dyDescent="0.2">
      <c r="A106" s="52" t="s">
        <v>107</v>
      </c>
      <c r="B106" s="50">
        <v>609</v>
      </c>
      <c r="C106" s="50">
        <v>808</v>
      </c>
      <c r="D106" s="50">
        <v>36</v>
      </c>
      <c r="E106" s="50">
        <v>937</v>
      </c>
      <c r="F106" s="50">
        <v>203</v>
      </c>
      <c r="G106" s="50">
        <v>2593</v>
      </c>
    </row>
    <row r="107" spans="1:7" ht="9" customHeight="1" x14ac:dyDescent="0.2">
      <c r="A107" s="53" t="s">
        <v>108</v>
      </c>
      <c r="B107" s="51">
        <f>+SUM(B105:B106)</f>
        <v>1455</v>
      </c>
      <c r="C107" s="51">
        <f t="shared" ref="C107:G107" si="16">+SUM(C105:C106)</f>
        <v>1741</v>
      </c>
      <c r="D107" s="51">
        <f t="shared" si="16"/>
        <v>72</v>
      </c>
      <c r="E107" s="51">
        <f t="shared" si="16"/>
        <v>3091</v>
      </c>
      <c r="F107" s="51">
        <f t="shared" si="16"/>
        <v>367</v>
      </c>
      <c r="G107" s="51">
        <f t="shared" si="16"/>
        <v>6726</v>
      </c>
    </row>
    <row r="108" spans="1:7" ht="9" customHeight="1" x14ac:dyDescent="0.2">
      <c r="A108" s="52" t="s">
        <v>109</v>
      </c>
      <c r="B108" s="50">
        <v>1075</v>
      </c>
      <c r="C108" s="50">
        <v>1895</v>
      </c>
      <c r="D108" s="50">
        <v>192</v>
      </c>
      <c r="E108" s="50">
        <v>1368</v>
      </c>
      <c r="F108" s="50">
        <v>220</v>
      </c>
      <c r="G108" s="50">
        <v>4750</v>
      </c>
    </row>
    <row r="109" spans="1:7" ht="9" customHeight="1" x14ac:dyDescent="0.2">
      <c r="A109" s="52" t="s">
        <v>110</v>
      </c>
      <c r="B109" s="50">
        <v>339</v>
      </c>
      <c r="C109" s="50">
        <v>541</v>
      </c>
      <c r="D109" s="50">
        <v>5</v>
      </c>
      <c r="E109" s="50">
        <v>3846</v>
      </c>
      <c r="F109" s="50">
        <v>98</v>
      </c>
      <c r="G109" s="50">
        <v>4829</v>
      </c>
    </row>
    <row r="110" spans="1:7" ht="9" customHeight="1" x14ac:dyDescent="0.2">
      <c r="A110" s="52" t="s">
        <v>111</v>
      </c>
      <c r="B110" s="50">
        <v>1430</v>
      </c>
      <c r="C110" s="50">
        <v>1688</v>
      </c>
      <c r="D110" s="50">
        <v>82</v>
      </c>
      <c r="E110" s="50">
        <v>1512</v>
      </c>
      <c r="F110" s="50">
        <v>101</v>
      </c>
      <c r="G110" s="50">
        <v>4813</v>
      </c>
    </row>
    <row r="111" spans="1:7" ht="9" customHeight="1" x14ac:dyDescent="0.2">
      <c r="A111" s="52" t="s">
        <v>112</v>
      </c>
      <c r="B111" s="50">
        <v>431</v>
      </c>
      <c r="C111" s="50">
        <v>556</v>
      </c>
      <c r="D111" s="50">
        <v>22</v>
      </c>
      <c r="E111" s="50">
        <v>1128</v>
      </c>
      <c r="F111" s="50">
        <v>55</v>
      </c>
      <c r="G111" s="50">
        <v>2192</v>
      </c>
    </row>
    <row r="112" spans="1:7" ht="9" customHeight="1" x14ac:dyDescent="0.2">
      <c r="A112" s="54" t="s">
        <v>113</v>
      </c>
      <c r="B112" s="50">
        <v>2707</v>
      </c>
      <c r="C112" s="50">
        <v>2721</v>
      </c>
      <c r="D112" s="50">
        <v>160</v>
      </c>
      <c r="E112" s="50">
        <v>2991</v>
      </c>
      <c r="F112" s="50">
        <v>173</v>
      </c>
      <c r="G112" s="50">
        <v>8752</v>
      </c>
    </row>
    <row r="113" spans="1:7" ht="9" customHeight="1" x14ac:dyDescent="0.2">
      <c r="A113" s="53" t="s">
        <v>114</v>
      </c>
      <c r="B113" s="51">
        <f>+SUM(B108:B112)</f>
        <v>5982</v>
      </c>
      <c r="C113" s="51">
        <f t="shared" ref="C113:G113" si="17">+SUM(C108:C112)</f>
        <v>7401</v>
      </c>
      <c r="D113" s="51">
        <f t="shared" si="17"/>
        <v>461</v>
      </c>
      <c r="E113" s="51">
        <f t="shared" si="17"/>
        <v>10845</v>
      </c>
      <c r="F113" s="51">
        <f t="shared" si="17"/>
        <v>647</v>
      </c>
      <c r="G113" s="51">
        <f t="shared" si="17"/>
        <v>25336</v>
      </c>
    </row>
    <row r="114" spans="1:7" ht="9" customHeight="1" x14ac:dyDescent="0.2">
      <c r="A114" s="52" t="s">
        <v>115</v>
      </c>
      <c r="B114" s="50">
        <v>898</v>
      </c>
      <c r="C114" s="50">
        <v>1310</v>
      </c>
      <c r="D114" s="50">
        <v>2</v>
      </c>
      <c r="E114" s="50">
        <v>3497</v>
      </c>
      <c r="F114" s="50">
        <v>177</v>
      </c>
      <c r="G114" s="50">
        <v>5884</v>
      </c>
    </row>
    <row r="115" spans="1:7" ht="9" customHeight="1" x14ac:dyDescent="0.2">
      <c r="A115" s="52" t="s">
        <v>116</v>
      </c>
      <c r="B115" s="50">
        <v>4031</v>
      </c>
      <c r="C115" s="50">
        <v>4356</v>
      </c>
      <c r="D115" s="50">
        <v>125</v>
      </c>
      <c r="E115" s="50">
        <v>2034</v>
      </c>
      <c r="F115" s="50">
        <v>524</v>
      </c>
      <c r="G115" s="50">
        <v>11070</v>
      </c>
    </row>
    <row r="116" spans="1:7" ht="9" customHeight="1" x14ac:dyDescent="0.2">
      <c r="A116" s="52" t="s">
        <v>117</v>
      </c>
      <c r="B116" s="50">
        <v>2875</v>
      </c>
      <c r="C116" s="50">
        <v>3053</v>
      </c>
      <c r="D116" s="50">
        <v>23</v>
      </c>
      <c r="E116" s="50">
        <v>568</v>
      </c>
      <c r="F116" s="50">
        <v>175</v>
      </c>
      <c r="G116" s="50">
        <v>6694</v>
      </c>
    </row>
    <row r="117" spans="1:7" ht="9" customHeight="1" x14ac:dyDescent="0.2">
      <c r="A117" s="54" t="s">
        <v>118</v>
      </c>
      <c r="B117" s="50">
        <v>747</v>
      </c>
      <c r="C117" s="50">
        <v>1026</v>
      </c>
      <c r="D117" s="50">
        <v>13</v>
      </c>
      <c r="E117" s="50">
        <v>1974</v>
      </c>
      <c r="F117" s="50">
        <v>344</v>
      </c>
      <c r="G117" s="50">
        <v>4104</v>
      </c>
    </row>
    <row r="118" spans="1:7" ht="9" customHeight="1" x14ac:dyDescent="0.2">
      <c r="A118" s="52" t="s">
        <v>119</v>
      </c>
      <c r="B118" s="50">
        <v>218</v>
      </c>
      <c r="C118" s="50">
        <v>417</v>
      </c>
      <c r="D118" s="50">
        <v>2</v>
      </c>
      <c r="E118" s="50">
        <v>3823</v>
      </c>
      <c r="F118" s="50">
        <v>147</v>
      </c>
      <c r="G118" s="50">
        <v>4607</v>
      </c>
    </row>
    <row r="119" spans="1:7" ht="9" customHeight="1" x14ac:dyDescent="0.2">
      <c r="A119" s="52" t="s">
        <v>120</v>
      </c>
      <c r="B119" s="50">
        <v>104</v>
      </c>
      <c r="C119" s="50">
        <v>216</v>
      </c>
      <c r="D119" s="50">
        <v>4</v>
      </c>
      <c r="E119" s="50">
        <v>800</v>
      </c>
      <c r="F119" s="50">
        <v>52</v>
      </c>
      <c r="G119" s="50">
        <v>1176</v>
      </c>
    </row>
    <row r="120" spans="1:7" ht="9" customHeight="1" x14ac:dyDescent="0.2">
      <c r="A120" s="52" t="s">
        <v>121</v>
      </c>
      <c r="B120" s="50">
        <v>4038</v>
      </c>
      <c r="C120" s="50">
        <v>4896</v>
      </c>
      <c r="D120" s="50">
        <v>148</v>
      </c>
      <c r="E120" s="50">
        <v>4522</v>
      </c>
      <c r="F120" s="50">
        <v>660</v>
      </c>
      <c r="G120" s="50">
        <v>14264</v>
      </c>
    </row>
    <row r="121" spans="1:7" ht="9" customHeight="1" x14ac:dyDescent="0.2">
      <c r="A121" s="52" t="s">
        <v>122</v>
      </c>
      <c r="B121" s="50">
        <v>3231</v>
      </c>
      <c r="C121" s="50">
        <v>3379</v>
      </c>
      <c r="D121" s="50">
        <v>88</v>
      </c>
      <c r="E121" s="50">
        <v>1527</v>
      </c>
      <c r="F121" s="50">
        <v>719</v>
      </c>
      <c r="G121" s="50">
        <v>8944</v>
      </c>
    </row>
    <row r="122" spans="1:7" ht="9" customHeight="1" x14ac:dyDescent="0.2">
      <c r="A122" s="52" t="s">
        <v>123</v>
      </c>
      <c r="B122" s="50">
        <v>1030</v>
      </c>
      <c r="C122" s="50">
        <v>1504</v>
      </c>
      <c r="D122" s="50">
        <v>50</v>
      </c>
      <c r="E122" s="50">
        <v>1248</v>
      </c>
      <c r="F122" s="50">
        <v>807</v>
      </c>
      <c r="G122" s="50">
        <v>4639</v>
      </c>
    </row>
    <row r="123" spans="1:7" ht="9" customHeight="1" x14ac:dyDescent="0.2">
      <c r="A123" s="53" t="s">
        <v>124</v>
      </c>
      <c r="B123" s="51">
        <f>+SUM(B114:B122)</f>
        <v>17172</v>
      </c>
      <c r="C123" s="51">
        <f t="shared" ref="C123:G123" si="18">+SUM(C114:C122)</f>
        <v>20157</v>
      </c>
      <c r="D123" s="51">
        <f t="shared" si="18"/>
        <v>455</v>
      </c>
      <c r="E123" s="51">
        <f t="shared" si="18"/>
        <v>19993</v>
      </c>
      <c r="F123" s="51">
        <f t="shared" si="18"/>
        <v>3605</v>
      </c>
      <c r="G123" s="51">
        <f t="shared" si="18"/>
        <v>61382</v>
      </c>
    </row>
    <row r="124" spans="1:7" ht="9" customHeight="1" x14ac:dyDescent="0.2">
      <c r="A124" s="52" t="s">
        <v>125</v>
      </c>
      <c r="B124" s="50">
        <v>772</v>
      </c>
      <c r="C124" s="50">
        <v>1579</v>
      </c>
      <c r="D124" s="50">
        <v>67</v>
      </c>
      <c r="E124" s="50">
        <v>837</v>
      </c>
      <c r="F124" s="50">
        <v>202</v>
      </c>
      <c r="G124" s="50">
        <v>3457</v>
      </c>
    </row>
    <row r="125" spans="1:7" ht="9" customHeight="1" x14ac:dyDescent="0.2">
      <c r="A125" s="54" t="s">
        <v>126</v>
      </c>
      <c r="B125" s="50">
        <v>214</v>
      </c>
      <c r="C125" s="50">
        <v>469</v>
      </c>
      <c r="D125" s="50">
        <v>15</v>
      </c>
      <c r="E125" s="50">
        <v>679</v>
      </c>
      <c r="F125" s="50">
        <v>48</v>
      </c>
      <c r="G125" s="50">
        <v>1425</v>
      </c>
    </row>
    <row r="126" spans="1:7" ht="9" customHeight="1" x14ac:dyDescent="0.2">
      <c r="A126" s="52" t="s">
        <v>128</v>
      </c>
      <c r="B126" s="50">
        <v>2816</v>
      </c>
      <c r="C126" s="50">
        <v>2506</v>
      </c>
      <c r="D126" s="50">
        <v>206</v>
      </c>
      <c r="E126" s="50">
        <v>2272</v>
      </c>
      <c r="F126" s="50">
        <v>312</v>
      </c>
      <c r="G126" s="50">
        <v>8112</v>
      </c>
    </row>
    <row r="127" spans="1:7" ht="9" customHeight="1" x14ac:dyDescent="0.2">
      <c r="A127" s="52" t="s">
        <v>127</v>
      </c>
      <c r="B127" s="50">
        <v>180</v>
      </c>
      <c r="C127" s="50">
        <v>301</v>
      </c>
      <c r="D127" s="50">
        <v>14</v>
      </c>
      <c r="E127" s="50">
        <v>585</v>
      </c>
      <c r="F127" s="50">
        <v>49</v>
      </c>
      <c r="G127" s="50">
        <v>1129</v>
      </c>
    </row>
    <row r="128" spans="1:7" ht="9" customHeight="1" x14ac:dyDescent="0.2">
      <c r="A128" s="53" t="s">
        <v>129</v>
      </c>
      <c r="B128" s="51">
        <f>+SUM(B124:B127)</f>
        <v>3982</v>
      </c>
      <c r="C128" s="51">
        <f t="shared" ref="C128:G128" si="19">+SUM(C124:C127)</f>
        <v>4855</v>
      </c>
      <c r="D128" s="51">
        <f t="shared" si="19"/>
        <v>302</v>
      </c>
      <c r="E128" s="51">
        <f t="shared" si="19"/>
        <v>4373</v>
      </c>
      <c r="F128" s="51">
        <f t="shared" si="19"/>
        <v>611</v>
      </c>
      <c r="G128" s="51">
        <f t="shared" si="19"/>
        <v>14123</v>
      </c>
    </row>
    <row r="129" spans="1:8" ht="9" customHeight="1" x14ac:dyDescent="0.2">
      <c r="A129" s="49"/>
    </row>
    <row r="130" spans="1:8" ht="9" customHeight="1" x14ac:dyDescent="0.2">
      <c r="A130" s="53" t="s">
        <v>130</v>
      </c>
      <c r="B130" s="51">
        <f>+SUM(B131:B135)</f>
        <v>477825</v>
      </c>
      <c r="C130" s="51">
        <f t="shared" ref="C130:F130" si="20">+SUM(C131:C135)</f>
        <v>606185</v>
      </c>
      <c r="D130" s="51">
        <f t="shared" si="20"/>
        <v>42601</v>
      </c>
      <c r="E130" s="51">
        <f t="shared" si="20"/>
        <v>243577</v>
      </c>
      <c r="F130" s="51">
        <f t="shared" si="20"/>
        <v>51587</v>
      </c>
      <c r="G130" s="51">
        <f>+SUM(G131:G135)</f>
        <v>1421775</v>
      </c>
      <c r="H130" s="56"/>
    </row>
    <row r="131" spans="1:8" ht="9" customHeight="1" x14ac:dyDescent="0.2">
      <c r="A131" s="52" t="s">
        <v>131</v>
      </c>
      <c r="B131" s="50">
        <f>+B14+B16+B21+B33</f>
        <v>173866</v>
      </c>
      <c r="C131" s="50">
        <f t="shared" ref="C131:G131" si="21">+C14+C16+C21+C33</f>
        <v>228390</v>
      </c>
      <c r="D131" s="50">
        <f t="shared" si="21"/>
        <v>16631</v>
      </c>
      <c r="E131" s="50">
        <f t="shared" si="21"/>
        <v>58389</v>
      </c>
      <c r="F131" s="50">
        <f t="shared" si="21"/>
        <v>9197</v>
      </c>
      <c r="G131" s="50">
        <f t="shared" si="21"/>
        <v>486473</v>
      </c>
    </row>
    <row r="132" spans="1:8" ht="9" customHeight="1" x14ac:dyDescent="0.2">
      <c r="A132" s="54" t="s">
        <v>132</v>
      </c>
      <c r="B132" s="50">
        <f>+B59+B49+B44+B36</f>
        <v>96339</v>
      </c>
      <c r="C132" s="50">
        <f t="shared" ref="C132:G132" si="22">+C59+C49+C44+C36</f>
        <v>151700</v>
      </c>
      <c r="D132" s="50">
        <f t="shared" si="22"/>
        <v>7679</v>
      </c>
      <c r="E132" s="50">
        <f t="shared" si="22"/>
        <v>46520</v>
      </c>
      <c r="F132" s="50">
        <f t="shared" si="22"/>
        <v>5897</v>
      </c>
      <c r="G132" s="50">
        <f t="shared" si="22"/>
        <v>308135</v>
      </c>
    </row>
    <row r="133" spans="1:8" ht="9" customHeight="1" x14ac:dyDescent="0.2">
      <c r="A133" s="52" t="s">
        <v>133</v>
      </c>
      <c r="B133" s="50">
        <f t="shared" ref="B133:F133" si="23">+B84+B73+B70+B78</f>
        <v>128394</v>
      </c>
      <c r="C133" s="50">
        <f t="shared" si="23"/>
        <v>143636</v>
      </c>
      <c r="D133" s="50">
        <f t="shared" si="23"/>
        <v>14920</v>
      </c>
      <c r="E133" s="50">
        <f t="shared" si="23"/>
        <v>53582</v>
      </c>
      <c r="F133" s="50">
        <f t="shared" si="23"/>
        <v>24376</v>
      </c>
      <c r="G133" s="50">
        <f>+G84+G73+G70+G78</f>
        <v>364908</v>
      </c>
    </row>
    <row r="134" spans="1:8" ht="9" customHeight="1" x14ac:dyDescent="0.2">
      <c r="A134" s="52" t="s">
        <v>134</v>
      </c>
      <c r="B134" s="57">
        <f>+B113+B107+B104+B98+B92+B89</f>
        <v>58072</v>
      </c>
      <c r="C134" s="57">
        <f t="shared" ref="C134:G134" si="24">+C113+C107+C104+C98+C92+C89</f>
        <v>57447</v>
      </c>
      <c r="D134" s="57">
        <f t="shared" si="24"/>
        <v>2614</v>
      </c>
      <c r="E134" s="57">
        <f t="shared" si="24"/>
        <v>60720</v>
      </c>
      <c r="F134" s="57">
        <f t="shared" si="24"/>
        <v>7901</v>
      </c>
      <c r="G134" s="57">
        <f>+G113+G107+G104+G98+G92+G89</f>
        <v>186754</v>
      </c>
    </row>
    <row r="135" spans="1:8" ht="9" customHeight="1" x14ac:dyDescent="0.2">
      <c r="A135" s="58" t="s">
        <v>135</v>
      </c>
      <c r="B135" s="59">
        <f>+B128+B123</f>
        <v>21154</v>
      </c>
      <c r="C135" s="59">
        <f t="shared" ref="C135:G135" si="25">+C128+C123</f>
        <v>25012</v>
      </c>
      <c r="D135" s="59">
        <f t="shared" si="25"/>
        <v>757</v>
      </c>
      <c r="E135" s="59">
        <f t="shared" si="25"/>
        <v>24366</v>
      </c>
      <c r="F135" s="59">
        <f t="shared" si="25"/>
        <v>4216</v>
      </c>
      <c r="G135" s="59">
        <f>+G128+G123</f>
        <v>75505</v>
      </c>
    </row>
    <row r="136" spans="1:8" s="61" customFormat="1" ht="12" customHeight="1" x14ac:dyDescent="0.2">
      <c r="A136" s="60" t="s">
        <v>137</v>
      </c>
      <c r="D136" s="62"/>
      <c r="E136" s="62"/>
    </row>
    <row r="137" spans="1:8" ht="9" customHeight="1" x14ac:dyDescent="0.2">
      <c r="A137" s="67" t="s">
        <v>141</v>
      </c>
      <c r="B137" s="67"/>
      <c r="C137" s="67"/>
      <c r="D137" s="67"/>
      <c r="E137" s="67"/>
      <c r="F137" s="67"/>
      <c r="G137" s="67"/>
    </row>
    <row r="138" spans="1:8" ht="9" customHeight="1" x14ac:dyDescent="0.2">
      <c r="A138" s="63" t="s">
        <v>138</v>
      </c>
      <c r="B138" s="63"/>
      <c r="C138" s="63"/>
      <c r="D138" s="63"/>
      <c r="E138" s="63"/>
      <c r="F138" s="63"/>
      <c r="G138" s="63"/>
    </row>
    <row r="139" spans="1:8" ht="9" customHeight="1" x14ac:dyDescent="0.2"/>
    <row r="140" spans="1:8" ht="9" customHeight="1" x14ac:dyDescent="0.2">
      <c r="D140" s="56"/>
      <c r="E140" s="56"/>
    </row>
    <row r="141" spans="1:8" ht="9" customHeight="1" x14ac:dyDescent="0.2"/>
  </sheetData>
  <mergeCells count="2">
    <mergeCell ref="A3:A4"/>
    <mergeCell ref="A137:G137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opLeftCell="A97" zoomScaleNormal="100" workbookViewId="0">
      <selection activeCell="H130" sqref="H130"/>
    </sheetView>
  </sheetViews>
  <sheetFormatPr defaultRowHeight="12.75" x14ac:dyDescent="0.2"/>
  <cols>
    <col min="1" max="1" width="17.42578125" style="36" customWidth="1"/>
    <col min="2" max="7" width="11.7109375" style="36" customWidth="1"/>
    <col min="8" max="16384" width="9.140625" style="36"/>
  </cols>
  <sheetData>
    <row r="1" spans="1:7" x14ac:dyDescent="0.2">
      <c r="A1" s="1" t="s">
        <v>142</v>
      </c>
      <c r="B1" s="34"/>
      <c r="C1" s="34"/>
      <c r="D1" s="35"/>
      <c r="E1" s="35"/>
      <c r="F1" s="35"/>
    </row>
    <row r="2" spans="1:7" x14ac:dyDescent="0.2">
      <c r="A2" s="37"/>
      <c r="B2" s="38"/>
      <c r="C2" s="39"/>
      <c r="D2" s="39"/>
      <c r="E2" s="39"/>
      <c r="F2" s="39"/>
      <c r="G2" s="40"/>
    </row>
    <row r="3" spans="1:7" ht="9" customHeight="1" x14ac:dyDescent="0.2">
      <c r="A3" s="65" t="s">
        <v>0</v>
      </c>
      <c r="B3" s="41" t="s">
        <v>1</v>
      </c>
      <c r="C3" s="41" t="s">
        <v>2</v>
      </c>
      <c r="D3" s="42" t="s">
        <v>3</v>
      </c>
      <c r="E3" s="43" t="s">
        <v>139</v>
      </c>
      <c r="F3" s="42" t="s">
        <v>5</v>
      </c>
      <c r="G3" s="41" t="s">
        <v>6</v>
      </c>
    </row>
    <row r="4" spans="1:7" ht="9" customHeight="1" x14ac:dyDescent="0.2">
      <c r="A4" s="66"/>
      <c r="B4" s="44"/>
      <c r="C4" s="45" t="s">
        <v>136</v>
      </c>
      <c r="D4" s="46"/>
      <c r="E4" s="47" t="s">
        <v>4</v>
      </c>
      <c r="F4" s="48"/>
      <c r="G4" s="48"/>
    </row>
    <row r="5" spans="1:7" ht="9" customHeight="1" x14ac:dyDescent="0.2">
      <c r="A5" s="49"/>
    </row>
    <row r="6" spans="1:7" ht="9" customHeight="1" x14ac:dyDescent="0.2">
      <c r="A6" s="14" t="s">
        <v>7</v>
      </c>
      <c r="B6" s="50">
        <v>12294</v>
      </c>
      <c r="C6" s="50">
        <v>11752</v>
      </c>
      <c r="D6" s="50">
        <v>2776</v>
      </c>
      <c r="E6" s="50">
        <v>7215</v>
      </c>
      <c r="F6" s="50">
        <v>513</v>
      </c>
      <c r="G6" s="50">
        <v>34550</v>
      </c>
    </row>
    <row r="7" spans="1:7" ht="9" customHeight="1" x14ac:dyDescent="0.2">
      <c r="A7" s="14" t="s">
        <v>8</v>
      </c>
      <c r="B7" s="50">
        <v>469</v>
      </c>
      <c r="C7" s="50">
        <v>644</v>
      </c>
      <c r="D7" s="50">
        <v>14</v>
      </c>
      <c r="E7" s="50">
        <v>812</v>
      </c>
      <c r="F7" s="50">
        <v>23</v>
      </c>
      <c r="G7" s="50">
        <v>1962</v>
      </c>
    </row>
    <row r="8" spans="1:7" ht="9" customHeight="1" x14ac:dyDescent="0.2">
      <c r="A8" s="14" t="s">
        <v>9</v>
      </c>
      <c r="B8" s="50">
        <v>309</v>
      </c>
      <c r="C8" s="50">
        <v>443</v>
      </c>
      <c r="D8" s="50">
        <v>4</v>
      </c>
      <c r="E8" s="50">
        <v>877</v>
      </c>
      <c r="F8" s="50">
        <v>22</v>
      </c>
      <c r="G8" s="50">
        <v>1655</v>
      </c>
    </row>
    <row r="9" spans="1:7" ht="9" customHeight="1" x14ac:dyDescent="0.2">
      <c r="A9" s="14" t="s">
        <v>10</v>
      </c>
      <c r="B9" s="50">
        <v>336</v>
      </c>
      <c r="C9" s="50">
        <v>341</v>
      </c>
      <c r="D9" s="50">
        <v>5</v>
      </c>
      <c r="E9" s="50">
        <v>444</v>
      </c>
      <c r="F9" s="50">
        <v>32</v>
      </c>
      <c r="G9" s="50">
        <v>1158</v>
      </c>
    </row>
    <row r="10" spans="1:7" ht="9" customHeight="1" x14ac:dyDescent="0.2">
      <c r="A10" s="14" t="s">
        <v>11</v>
      </c>
      <c r="B10" s="50">
        <v>1253</v>
      </c>
      <c r="C10" s="50">
        <v>1751</v>
      </c>
      <c r="D10" s="50">
        <v>21</v>
      </c>
      <c r="E10" s="50">
        <v>1314</v>
      </c>
      <c r="F10" s="50">
        <v>97</v>
      </c>
      <c r="G10" s="50">
        <v>4436</v>
      </c>
    </row>
    <row r="11" spans="1:7" ht="9" customHeight="1" x14ac:dyDescent="0.2">
      <c r="A11" s="14" t="s">
        <v>12</v>
      </c>
      <c r="B11" s="50">
        <v>2252</v>
      </c>
      <c r="C11" s="50">
        <v>1968</v>
      </c>
      <c r="D11" s="50">
        <v>107</v>
      </c>
      <c r="E11" s="50">
        <v>2993</v>
      </c>
      <c r="F11" s="50">
        <v>116</v>
      </c>
      <c r="G11" s="50">
        <v>7436</v>
      </c>
    </row>
    <row r="12" spans="1:7" ht="9" customHeight="1" x14ac:dyDescent="0.2">
      <c r="A12" s="14" t="s">
        <v>13</v>
      </c>
      <c r="B12" s="50">
        <v>568</v>
      </c>
      <c r="C12" s="50">
        <v>661</v>
      </c>
      <c r="D12" s="50">
        <v>13</v>
      </c>
      <c r="E12" s="50">
        <v>1025</v>
      </c>
      <c r="F12" s="50">
        <v>60</v>
      </c>
      <c r="G12" s="50">
        <v>2327</v>
      </c>
    </row>
    <row r="13" spans="1:7" ht="9" customHeight="1" x14ac:dyDescent="0.2">
      <c r="A13" s="14" t="s">
        <v>14</v>
      </c>
      <c r="B13" s="50">
        <v>1250</v>
      </c>
      <c r="C13" s="50">
        <v>1611</v>
      </c>
      <c r="D13" s="50">
        <v>26</v>
      </c>
      <c r="E13" s="50">
        <v>2102</v>
      </c>
      <c r="F13" s="50">
        <v>100</v>
      </c>
      <c r="G13" s="50">
        <v>5089</v>
      </c>
    </row>
    <row r="14" spans="1:7" ht="9" customHeight="1" x14ac:dyDescent="0.2">
      <c r="A14" s="15" t="s">
        <v>15</v>
      </c>
      <c r="B14" s="51">
        <f>+SUM(B6:B13)</f>
        <v>18731</v>
      </c>
      <c r="C14" s="51">
        <f t="shared" ref="C14:G14" si="0">+SUM(C6:C13)</f>
        <v>19171</v>
      </c>
      <c r="D14" s="51">
        <f t="shared" si="0"/>
        <v>2966</v>
      </c>
      <c r="E14" s="51">
        <f t="shared" si="0"/>
        <v>16782</v>
      </c>
      <c r="F14" s="51">
        <f t="shared" si="0"/>
        <v>963</v>
      </c>
      <c r="G14" s="51">
        <f t="shared" si="0"/>
        <v>58613</v>
      </c>
    </row>
    <row r="15" spans="1:7" ht="9" customHeight="1" x14ac:dyDescent="0.2">
      <c r="A15" s="14" t="s">
        <v>16</v>
      </c>
      <c r="B15" s="50">
        <v>431</v>
      </c>
      <c r="C15" s="50">
        <v>495</v>
      </c>
      <c r="D15" s="50">
        <v>30</v>
      </c>
      <c r="E15" s="50">
        <v>417</v>
      </c>
      <c r="F15" s="50">
        <v>15</v>
      </c>
      <c r="G15" s="50">
        <v>1388</v>
      </c>
    </row>
    <row r="16" spans="1:7" ht="9" customHeight="1" x14ac:dyDescent="0.2">
      <c r="A16" s="15" t="s">
        <v>17</v>
      </c>
      <c r="B16" s="51">
        <f>+SUM(B15)</f>
        <v>431</v>
      </c>
      <c r="C16" s="51">
        <f t="shared" ref="C16:G16" si="1">+SUM(C15)</f>
        <v>495</v>
      </c>
      <c r="D16" s="51">
        <f t="shared" si="1"/>
        <v>30</v>
      </c>
      <c r="E16" s="51">
        <f t="shared" si="1"/>
        <v>417</v>
      </c>
      <c r="F16" s="51">
        <f t="shared" si="1"/>
        <v>15</v>
      </c>
      <c r="G16" s="51">
        <f t="shared" si="1"/>
        <v>1388</v>
      </c>
    </row>
    <row r="17" spans="1:7" ht="9" customHeight="1" x14ac:dyDescent="0.2">
      <c r="A17" s="14" t="s">
        <v>46</v>
      </c>
      <c r="B17" s="50">
        <v>1245</v>
      </c>
      <c r="C17" s="50">
        <v>994</v>
      </c>
      <c r="D17" s="50">
        <v>20</v>
      </c>
      <c r="E17" s="50">
        <v>801</v>
      </c>
      <c r="F17" s="50">
        <v>134</v>
      </c>
      <c r="G17" s="50">
        <v>3194</v>
      </c>
    </row>
    <row r="18" spans="1:7" ht="9" customHeight="1" x14ac:dyDescent="0.2">
      <c r="A18" s="14" t="s">
        <v>47</v>
      </c>
      <c r="B18" s="50">
        <v>1344</v>
      </c>
      <c r="C18" s="50">
        <v>1285</v>
      </c>
      <c r="D18" s="50">
        <v>47</v>
      </c>
      <c r="E18" s="50">
        <v>1281</v>
      </c>
      <c r="F18" s="50">
        <v>87</v>
      </c>
      <c r="G18" s="50">
        <v>4044</v>
      </c>
    </row>
    <row r="19" spans="1:7" ht="9" customHeight="1" x14ac:dyDescent="0.2">
      <c r="A19" s="14" t="s">
        <v>48</v>
      </c>
      <c r="B19" s="50">
        <v>4485</v>
      </c>
      <c r="C19" s="50">
        <v>3631</v>
      </c>
      <c r="D19" s="50">
        <v>438</v>
      </c>
      <c r="E19" s="50">
        <v>3264</v>
      </c>
      <c r="F19" s="50">
        <v>373</v>
      </c>
      <c r="G19" s="50">
        <v>12191</v>
      </c>
    </row>
    <row r="20" spans="1:7" ht="9" customHeight="1" x14ac:dyDescent="0.2">
      <c r="A20" s="14" t="s">
        <v>49</v>
      </c>
      <c r="B20" s="50">
        <v>1013</v>
      </c>
      <c r="C20" s="50">
        <v>807</v>
      </c>
      <c r="D20" s="50">
        <v>71</v>
      </c>
      <c r="E20" s="50">
        <v>910</v>
      </c>
      <c r="F20" s="50">
        <v>72</v>
      </c>
      <c r="G20" s="50">
        <v>2873</v>
      </c>
    </row>
    <row r="21" spans="1:7" ht="9" customHeight="1" x14ac:dyDescent="0.2">
      <c r="A21" s="15" t="s">
        <v>50</v>
      </c>
      <c r="B21" s="51">
        <f>+SUM(B17:B20)</f>
        <v>8087</v>
      </c>
      <c r="C21" s="51">
        <f t="shared" ref="C21:G21" si="2">+SUM(C17:C20)</f>
        <v>6717</v>
      </c>
      <c r="D21" s="51">
        <f t="shared" si="2"/>
        <v>576</v>
      </c>
      <c r="E21" s="51">
        <f t="shared" si="2"/>
        <v>6256</v>
      </c>
      <c r="F21" s="51">
        <f t="shared" si="2"/>
        <v>666</v>
      </c>
      <c r="G21" s="51">
        <f t="shared" si="2"/>
        <v>22302</v>
      </c>
    </row>
    <row r="22" spans="1:7" ht="9" customHeight="1" x14ac:dyDescent="0.2">
      <c r="A22" s="14" t="s">
        <v>18</v>
      </c>
      <c r="B22" s="50">
        <v>3633</v>
      </c>
      <c r="C22" s="50">
        <v>3619</v>
      </c>
      <c r="D22" s="50">
        <v>50</v>
      </c>
      <c r="E22" s="50">
        <v>1958</v>
      </c>
      <c r="F22" s="50">
        <v>164</v>
      </c>
      <c r="G22" s="50">
        <v>9424</v>
      </c>
    </row>
    <row r="23" spans="1:7" ht="9" customHeight="1" x14ac:dyDescent="0.2">
      <c r="A23" s="14" t="s">
        <v>19</v>
      </c>
      <c r="B23" s="50">
        <v>3503</v>
      </c>
      <c r="C23" s="50">
        <v>2798</v>
      </c>
      <c r="D23" s="50">
        <v>103</v>
      </c>
      <c r="E23" s="50">
        <v>1870</v>
      </c>
      <c r="F23" s="50">
        <v>228</v>
      </c>
      <c r="G23" s="50">
        <v>8502</v>
      </c>
    </row>
    <row r="24" spans="1:7" ht="9" customHeight="1" x14ac:dyDescent="0.2">
      <c r="A24" s="14" t="s">
        <v>20</v>
      </c>
      <c r="B24" s="50">
        <v>1338</v>
      </c>
      <c r="C24" s="50">
        <v>1459</v>
      </c>
      <c r="D24" s="50">
        <v>119</v>
      </c>
      <c r="E24" s="50">
        <v>1645</v>
      </c>
      <c r="F24" s="50">
        <v>55</v>
      </c>
      <c r="G24" s="50">
        <v>4616</v>
      </c>
    </row>
    <row r="25" spans="1:7" ht="9" customHeight="1" x14ac:dyDescent="0.2">
      <c r="A25" s="14" t="s">
        <v>21</v>
      </c>
      <c r="B25" s="50">
        <v>370</v>
      </c>
      <c r="C25" s="50">
        <v>516</v>
      </c>
      <c r="D25" s="50">
        <v>5</v>
      </c>
      <c r="E25" s="50">
        <v>815</v>
      </c>
      <c r="F25" s="50">
        <v>27</v>
      </c>
      <c r="G25" s="50">
        <v>1733</v>
      </c>
    </row>
    <row r="26" spans="1:7" ht="9" customHeight="1" x14ac:dyDescent="0.2">
      <c r="A26" s="14" t="s">
        <v>23</v>
      </c>
      <c r="B26" s="50">
        <v>8964</v>
      </c>
      <c r="C26" s="50">
        <v>6239</v>
      </c>
      <c r="D26" s="50">
        <v>87</v>
      </c>
      <c r="E26" s="50">
        <v>1899</v>
      </c>
      <c r="F26" s="50">
        <v>189</v>
      </c>
      <c r="G26" s="50">
        <v>17378</v>
      </c>
    </row>
    <row r="27" spans="1:7" ht="9" customHeight="1" x14ac:dyDescent="0.2">
      <c r="A27" s="14" t="s">
        <v>24</v>
      </c>
      <c r="B27" s="50">
        <v>8555</v>
      </c>
      <c r="C27" s="50">
        <v>6977</v>
      </c>
      <c r="D27" s="50">
        <v>152</v>
      </c>
      <c r="E27" s="50">
        <v>1352</v>
      </c>
      <c r="F27" s="50">
        <v>232</v>
      </c>
      <c r="G27" s="50">
        <v>17268</v>
      </c>
    </row>
    <row r="28" spans="1:7" ht="9" customHeight="1" x14ac:dyDescent="0.2">
      <c r="A28" s="14" t="s">
        <v>25</v>
      </c>
      <c r="B28" s="50">
        <v>2682</v>
      </c>
      <c r="C28" s="50">
        <v>2518</v>
      </c>
      <c r="D28" s="50">
        <v>247</v>
      </c>
      <c r="E28" s="50">
        <v>2003</v>
      </c>
      <c r="F28" s="50">
        <v>151</v>
      </c>
      <c r="G28" s="50">
        <v>7601</v>
      </c>
    </row>
    <row r="29" spans="1:7" ht="9" customHeight="1" x14ac:dyDescent="0.2">
      <c r="A29" s="14" t="s">
        <v>26</v>
      </c>
      <c r="B29" s="50">
        <v>1034</v>
      </c>
      <c r="C29" s="50">
        <v>1042</v>
      </c>
      <c r="D29" s="50">
        <v>8</v>
      </c>
      <c r="E29" s="50">
        <v>720</v>
      </c>
      <c r="F29" s="50">
        <v>39</v>
      </c>
      <c r="G29" s="50">
        <v>2843</v>
      </c>
    </row>
    <row r="30" spans="1:7" ht="9" customHeight="1" x14ac:dyDescent="0.2">
      <c r="A30" s="14" t="s">
        <v>27</v>
      </c>
      <c r="B30" s="50">
        <v>1869</v>
      </c>
      <c r="C30" s="50">
        <v>1618</v>
      </c>
      <c r="D30" s="50">
        <v>27</v>
      </c>
      <c r="E30" s="50">
        <v>1577</v>
      </c>
      <c r="F30" s="50">
        <v>79</v>
      </c>
      <c r="G30" s="50">
        <v>5170</v>
      </c>
    </row>
    <row r="31" spans="1:7" ht="9" customHeight="1" x14ac:dyDescent="0.2">
      <c r="A31" s="14" t="s">
        <v>28</v>
      </c>
      <c r="B31" s="50">
        <v>2951</v>
      </c>
      <c r="C31" s="50">
        <v>2199</v>
      </c>
      <c r="D31" s="50">
        <v>26</v>
      </c>
      <c r="E31" s="50">
        <v>1382</v>
      </c>
      <c r="F31" s="50">
        <v>40</v>
      </c>
      <c r="G31" s="50">
        <v>6598</v>
      </c>
    </row>
    <row r="32" spans="1:7" ht="9" customHeight="1" x14ac:dyDescent="0.2">
      <c r="A32" s="14" t="s">
        <v>22</v>
      </c>
      <c r="B32" s="50">
        <v>47063</v>
      </c>
      <c r="C32" s="50">
        <v>29568</v>
      </c>
      <c r="D32" s="50">
        <v>3498</v>
      </c>
      <c r="E32" s="50">
        <v>10478</v>
      </c>
      <c r="F32" s="50">
        <v>1326</v>
      </c>
      <c r="G32" s="50">
        <v>91933</v>
      </c>
    </row>
    <row r="33" spans="1:7" ht="9" customHeight="1" x14ac:dyDescent="0.2">
      <c r="A33" s="15" t="s">
        <v>29</v>
      </c>
      <c r="B33" s="51">
        <f>+SUM(B22:B32)</f>
        <v>81962</v>
      </c>
      <c r="C33" s="51">
        <f t="shared" ref="C33:G33" si="3">+SUM(C22:C32)</f>
        <v>58553</v>
      </c>
      <c r="D33" s="51">
        <f t="shared" si="3"/>
        <v>4322</v>
      </c>
      <c r="E33" s="51">
        <f t="shared" si="3"/>
        <v>25699</v>
      </c>
      <c r="F33" s="51">
        <f t="shared" si="3"/>
        <v>2530</v>
      </c>
      <c r="G33" s="51">
        <f t="shared" si="3"/>
        <v>173066</v>
      </c>
    </row>
    <row r="34" spans="1:7" ht="9" customHeight="1" x14ac:dyDescent="0.2">
      <c r="A34" s="14" t="s">
        <v>30</v>
      </c>
      <c r="B34" s="50">
        <v>1873</v>
      </c>
      <c r="C34" s="50">
        <v>1944</v>
      </c>
      <c r="D34" s="50">
        <v>66</v>
      </c>
      <c r="E34" s="50">
        <v>2239</v>
      </c>
      <c r="F34" s="50">
        <v>127</v>
      </c>
      <c r="G34" s="50">
        <v>6249</v>
      </c>
    </row>
    <row r="35" spans="1:7" ht="9" customHeight="1" x14ac:dyDescent="0.2">
      <c r="A35" s="14" t="s">
        <v>31</v>
      </c>
      <c r="B35" s="50">
        <v>1144</v>
      </c>
      <c r="C35" s="50">
        <v>1580</v>
      </c>
      <c r="D35" s="50">
        <v>246</v>
      </c>
      <c r="E35" s="50">
        <v>1316</v>
      </c>
      <c r="F35" s="50">
        <v>70</v>
      </c>
      <c r="G35" s="50">
        <v>4356</v>
      </c>
    </row>
    <row r="36" spans="1:7" ht="9" customHeight="1" x14ac:dyDescent="0.2">
      <c r="A36" s="15" t="s">
        <v>32</v>
      </c>
      <c r="B36" s="51">
        <f>+SUM(B34:B35)</f>
        <v>3017</v>
      </c>
      <c r="C36" s="51">
        <f t="shared" ref="C36:G36" si="4">+SUM(C34:C35)</f>
        <v>3524</v>
      </c>
      <c r="D36" s="51">
        <f t="shared" si="4"/>
        <v>312</v>
      </c>
      <c r="E36" s="51">
        <f t="shared" si="4"/>
        <v>3555</v>
      </c>
      <c r="F36" s="51">
        <f t="shared" si="4"/>
        <v>197</v>
      </c>
      <c r="G36" s="51">
        <f t="shared" si="4"/>
        <v>10605</v>
      </c>
    </row>
    <row r="37" spans="1:7" ht="9" customHeight="1" x14ac:dyDescent="0.2">
      <c r="A37" s="14" t="s">
        <v>33</v>
      </c>
      <c r="B37" s="50">
        <v>5386</v>
      </c>
      <c r="C37" s="50">
        <v>3655</v>
      </c>
      <c r="D37" s="50">
        <v>103</v>
      </c>
      <c r="E37" s="50">
        <v>2491</v>
      </c>
      <c r="F37" s="50">
        <v>157</v>
      </c>
      <c r="G37" s="50">
        <v>11792</v>
      </c>
    </row>
    <row r="38" spans="1:7" ht="9" customHeight="1" x14ac:dyDescent="0.2">
      <c r="A38" s="14" t="s">
        <v>34</v>
      </c>
      <c r="B38" s="50">
        <v>4694</v>
      </c>
      <c r="C38" s="50">
        <v>4089</v>
      </c>
      <c r="D38" s="50">
        <v>84</v>
      </c>
      <c r="E38" s="50">
        <v>1285</v>
      </c>
      <c r="F38" s="50">
        <v>94</v>
      </c>
      <c r="G38" s="50">
        <v>10246</v>
      </c>
    </row>
    <row r="39" spans="1:7" ht="9" customHeight="1" x14ac:dyDescent="0.2">
      <c r="A39" s="14" t="s">
        <v>35</v>
      </c>
      <c r="B39" s="50">
        <v>458</v>
      </c>
      <c r="C39" s="50">
        <v>553</v>
      </c>
      <c r="D39" s="50">
        <v>7</v>
      </c>
      <c r="E39" s="50">
        <v>876</v>
      </c>
      <c r="F39" s="50">
        <v>23</v>
      </c>
      <c r="G39" s="50">
        <v>1917</v>
      </c>
    </row>
    <row r="40" spans="1:7" ht="9" customHeight="1" x14ac:dyDescent="0.2">
      <c r="A40" s="14" t="s">
        <v>36</v>
      </c>
      <c r="B40" s="50">
        <v>4158</v>
      </c>
      <c r="C40" s="50">
        <v>3774</v>
      </c>
      <c r="D40" s="50">
        <v>35</v>
      </c>
      <c r="E40" s="50">
        <v>3314</v>
      </c>
      <c r="F40" s="50">
        <v>91</v>
      </c>
      <c r="G40" s="50">
        <v>11372</v>
      </c>
    </row>
    <row r="41" spans="1:7" ht="9" customHeight="1" x14ac:dyDescent="0.2">
      <c r="A41" s="14" t="s">
        <v>37</v>
      </c>
      <c r="B41" s="50">
        <v>3472</v>
      </c>
      <c r="C41" s="50">
        <v>3047</v>
      </c>
      <c r="D41" s="50">
        <v>129</v>
      </c>
      <c r="E41" s="50">
        <v>1151</v>
      </c>
      <c r="F41" s="50">
        <v>135</v>
      </c>
      <c r="G41" s="50">
        <v>7934</v>
      </c>
    </row>
    <row r="42" spans="1:7" ht="9" customHeight="1" x14ac:dyDescent="0.2">
      <c r="A42" s="14" t="s">
        <v>38</v>
      </c>
      <c r="B42" s="50">
        <v>5024</v>
      </c>
      <c r="C42" s="50">
        <v>3029</v>
      </c>
      <c r="D42" s="50">
        <v>349</v>
      </c>
      <c r="E42" s="50">
        <v>2661</v>
      </c>
      <c r="F42" s="50">
        <v>258</v>
      </c>
      <c r="G42" s="50">
        <v>11321</v>
      </c>
    </row>
    <row r="43" spans="1:7" ht="9" customHeight="1" x14ac:dyDescent="0.2">
      <c r="A43" s="14" t="s">
        <v>39</v>
      </c>
      <c r="B43" s="50">
        <v>1226</v>
      </c>
      <c r="C43" s="50">
        <v>799</v>
      </c>
      <c r="D43" s="50">
        <v>12</v>
      </c>
      <c r="E43" s="50">
        <v>777</v>
      </c>
      <c r="F43" s="50">
        <v>34</v>
      </c>
      <c r="G43" s="50">
        <v>2848</v>
      </c>
    </row>
    <row r="44" spans="1:7" ht="9" customHeight="1" x14ac:dyDescent="0.2">
      <c r="A44" s="15" t="s">
        <v>40</v>
      </c>
      <c r="B44" s="51">
        <f>+SUM(B37:B43)</f>
        <v>24418</v>
      </c>
      <c r="C44" s="51">
        <f t="shared" ref="C44:G44" si="5">+SUM(C37:C43)</f>
        <v>18946</v>
      </c>
      <c r="D44" s="51">
        <f t="shared" si="5"/>
        <v>719</v>
      </c>
      <c r="E44" s="51">
        <f t="shared" si="5"/>
        <v>12555</v>
      </c>
      <c r="F44" s="51">
        <f t="shared" si="5"/>
        <v>792</v>
      </c>
      <c r="G44" s="51">
        <f t="shared" si="5"/>
        <v>57430</v>
      </c>
    </row>
    <row r="45" spans="1:7" ht="9" customHeight="1" x14ac:dyDescent="0.2">
      <c r="A45" s="14" t="s">
        <v>41</v>
      </c>
      <c r="B45" s="50">
        <v>1677</v>
      </c>
      <c r="C45" s="50">
        <v>2249</v>
      </c>
      <c r="D45" s="50">
        <v>60</v>
      </c>
      <c r="E45" s="50">
        <v>1750</v>
      </c>
      <c r="F45" s="50">
        <v>78</v>
      </c>
      <c r="G45" s="50">
        <v>5814</v>
      </c>
    </row>
    <row r="46" spans="1:7" ht="9" customHeight="1" x14ac:dyDescent="0.2">
      <c r="A46" s="14" t="s">
        <v>42</v>
      </c>
      <c r="B46" s="50">
        <v>1459</v>
      </c>
      <c r="C46" s="50">
        <v>1940</v>
      </c>
      <c r="D46" s="50">
        <v>196</v>
      </c>
      <c r="E46" s="50">
        <v>2445</v>
      </c>
      <c r="F46" s="50">
        <v>240</v>
      </c>
      <c r="G46" s="50">
        <v>6280</v>
      </c>
    </row>
    <row r="47" spans="1:7" ht="9" customHeight="1" x14ac:dyDescent="0.2">
      <c r="A47" s="14" t="s">
        <v>43</v>
      </c>
      <c r="B47" s="50">
        <v>826</v>
      </c>
      <c r="C47" s="50">
        <v>552</v>
      </c>
      <c r="D47" s="50">
        <v>15</v>
      </c>
      <c r="E47" s="50">
        <v>2659</v>
      </c>
      <c r="F47" s="50">
        <v>80</v>
      </c>
      <c r="G47" s="50">
        <v>4132</v>
      </c>
    </row>
    <row r="48" spans="1:7" ht="9" customHeight="1" x14ac:dyDescent="0.2">
      <c r="A48" s="14" t="s">
        <v>44</v>
      </c>
      <c r="B48" s="50">
        <v>679</v>
      </c>
      <c r="C48" s="50">
        <v>756</v>
      </c>
      <c r="D48" s="50">
        <v>232</v>
      </c>
      <c r="E48" s="50">
        <v>1900</v>
      </c>
      <c r="F48" s="50">
        <v>214</v>
      </c>
      <c r="G48" s="50">
        <v>3781</v>
      </c>
    </row>
    <row r="49" spans="1:7" ht="9" customHeight="1" x14ac:dyDescent="0.2">
      <c r="A49" s="15" t="s">
        <v>45</v>
      </c>
      <c r="B49" s="51">
        <f>+SUM(B45:B48)</f>
        <v>4641</v>
      </c>
      <c r="C49" s="51">
        <f t="shared" ref="C49:G49" si="6">+SUM(C45:C48)</f>
        <v>5497</v>
      </c>
      <c r="D49" s="51">
        <f t="shared" si="6"/>
        <v>503</v>
      </c>
      <c r="E49" s="51">
        <f t="shared" si="6"/>
        <v>8754</v>
      </c>
      <c r="F49" s="51">
        <f t="shared" si="6"/>
        <v>612</v>
      </c>
      <c r="G49" s="51">
        <f t="shared" si="6"/>
        <v>20007</v>
      </c>
    </row>
    <row r="50" spans="1:7" ht="9" customHeight="1" x14ac:dyDescent="0.2">
      <c r="A50" s="14" t="s">
        <v>51</v>
      </c>
      <c r="B50" s="50">
        <v>1987</v>
      </c>
      <c r="C50" s="50">
        <v>1851</v>
      </c>
      <c r="D50" s="50">
        <v>123</v>
      </c>
      <c r="E50" s="50">
        <v>951</v>
      </c>
      <c r="F50" s="50">
        <v>82</v>
      </c>
      <c r="G50" s="50">
        <v>4994</v>
      </c>
    </row>
    <row r="51" spans="1:7" ht="9" customHeight="1" x14ac:dyDescent="0.2">
      <c r="A51" s="14" t="s">
        <v>52</v>
      </c>
      <c r="B51" s="50">
        <v>2670</v>
      </c>
      <c r="C51" s="50">
        <v>2835</v>
      </c>
      <c r="D51" s="50">
        <v>195</v>
      </c>
      <c r="E51" s="50">
        <v>2028</v>
      </c>
      <c r="F51" s="50">
        <v>101</v>
      </c>
      <c r="G51" s="50">
        <v>7829</v>
      </c>
    </row>
    <row r="52" spans="1:7" ht="9" customHeight="1" x14ac:dyDescent="0.2">
      <c r="A52" s="14" t="s">
        <v>53</v>
      </c>
      <c r="B52" s="50">
        <v>3716</v>
      </c>
      <c r="C52" s="50">
        <v>2985</v>
      </c>
      <c r="D52" s="50">
        <v>72</v>
      </c>
      <c r="E52" s="50">
        <v>2200</v>
      </c>
      <c r="F52" s="50">
        <v>114</v>
      </c>
      <c r="G52" s="50">
        <v>9087</v>
      </c>
    </row>
    <row r="53" spans="1:7" ht="9" customHeight="1" x14ac:dyDescent="0.2">
      <c r="A53" s="14" t="s">
        <v>54</v>
      </c>
      <c r="B53" s="50">
        <v>5285</v>
      </c>
      <c r="C53" s="50">
        <v>5486</v>
      </c>
      <c r="D53" s="50">
        <v>150</v>
      </c>
      <c r="E53" s="50">
        <v>1518</v>
      </c>
      <c r="F53" s="50">
        <v>251</v>
      </c>
      <c r="G53" s="50">
        <v>12690</v>
      </c>
    </row>
    <row r="54" spans="1:7" ht="9" customHeight="1" x14ac:dyDescent="0.2">
      <c r="A54" s="14" t="s">
        <v>55</v>
      </c>
      <c r="B54" s="50">
        <v>6308</v>
      </c>
      <c r="C54" s="50">
        <v>6720</v>
      </c>
      <c r="D54" s="50">
        <v>925</v>
      </c>
      <c r="E54" s="50">
        <v>2471</v>
      </c>
      <c r="F54" s="50">
        <v>386</v>
      </c>
      <c r="G54" s="50">
        <v>16810</v>
      </c>
    </row>
    <row r="55" spans="1:7" ht="9" customHeight="1" x14ac:dyDescent="0.2">
      <c r="A55" s="14" t="s">
        <v>56</v>
      </c>
      <c r="B55" s="50">
        <v>1487</v>
      </c>
      <c r="C55" s="50">
        <v>1249</v>
      </c>
      <c r="D55" s="50">
        <v>206</v>
      </c>
      <c r="E55" s="50">
        <v>1713</v>
      </c>
      <c r="F55" s="50">
        <v>46</v>
      </c>
      <c r="G55" s="50">
        <v>4701</v>
      </c>
    </row>
    <row r="56" spans="1:7" ht="9" customHeight="1" x14ac:dyDescent="0.2">
      <c r="A56" s="14" t="s">
        <v>57</v>
      </c>
      <c r="B56" s="50">
        <v>2139</v>
      </c>
      <c r="C56" s="50">
        <v>1632</v>
      </c>
      <c r="D56" s="50">
        <v>68</v>
      </c>
      <c r="E56" s="50">
        <v>1470</v>
      </c>
      <c r="F56" s="50">
        <v>201</v>
      </c>
      <c r="G56" s="50">
        <v>5510</v>
      </c>
    </row>
    <row r="57" spans="1:7" ht="9" customHeight="1" x14ac:dyDescent="0.2">
      <c r="A57" s="14" t="s">
        <v>58</v>
      </c>
      <c r="B57" s="50">
        <v>2480</v>
      </c>
      <c r="C57" s="50">
        <v>1858</v>
      </c>
      <c r="D57" s="50">
        <v>133</v>
      </c>
      <c r="E57" s="50">
        <v>978</v>
      </c>
      <c r="F57" s="50">
        <v>93</v>
      </c>
      <c r="G57" s="50">
        <v>5542</v>
      </c>
    </row>
    <row r="58" spans="1:7" ht="9" customHeight="1" x14ac:dyDescent="0.2">
      <c r="A58" s="14" t="s">
        <v>59</v>
      </c>
      <c r="B58" s="50">
        <v>1914</v>
      </c>
      <c r="C58" s="50">
        <v>1687</v>
      </c>
      <c r="D58" s="50">
        <v>166</v>
      </c>
      <c r="E58" s="50">
        <v>1680</v>
      </c>
      <c r="F58" s="50">
        <v>94</v>
      </c>
      <c r="G58" s="50">
        <v>5541</v>
      </c>
    </row>
    <row r="59" spans="1:7" ht="9" customHeight="1" x14ac:dyDescent="0.2">
      <c r="A59" s="15" t="s">
        <v>60</v>
      </c>
      <c r="B59" s="51">
        <f>+SUM(B50:B58)</f>
        <v>27986</v>
      </c>
      <c r="C59" s="51">
        <f t="shared" ref="C59:G59" si="7">+SUM(C50:C58)</f>
        <v>26303</v>
      </c>
      <c r="D59" s="51">
        <f t="shared" si="7"/>
        <v>2038</v>
      </c>
      <c r="E59" s="51">
        <f t="shared" si="7"/>
        <v>15009</v>
      </c>
      <c r="F59" s="51">
        <f t="shared" si="7"/>
        <v>1368</v>
      </c>
      <c r="G59" s="51">
        <f t="shared" si="7"/>
        <v>72704</v>
      </c>
    </row>
    <row r="60" spans="1:7" ht="9" customHeight="1" x14ac:dyDescent="0.2">
      <c r="A60" s="14" t="s">
        <v>61</v>
      </c>
      <c r="B60" s="50">
        <v>664</v>
      </c>
      <c r="C60" s="50">
        <v>614</v>
      </c>
      <c r="D60" s="50">
        <v>102</v>
      </c>
      <c r="E60" s="50">
        <v>365</v>
      </c>
      <c r="F60" s="50">
        <v>38</v>
      </c>
      <c r="G60" s="50">
        <v>1783</v>
      </c>
    </row>
    <row r="61" spans="1:7" ht="9" customHeight="1" x14ac:dyDescent="0.2">
      <c r="A61" s="14" t="s">
        <v>62</v>
      </c>
      <c r="B61" s="50">
        <v>1053</v>
      </c>
      <c r="C61" s="50">
        <v>1096</v>
      </c>
      <c r="D61" s="50">
        <v>79</v>
      </c>
      <c r="E61" s="50">
        <v>1614</v>
      </c>
      <c r="F61" s="50">
        <v>142</v>
      </c>
      <c r="G61" s="50">
        <v>3984</v>
      </c>
    </row>
    <row r="62" spans="1:7" ht="9" customHeight="1" x14ac:dyDescent="0.2">
      <c r="A62" s="14" t="s">
        <v>63</v>
      </c>
      <c r="B62" s="50">
        <v>1993</v>
      </c>
      <c r="C62" s="50">
        <v>1157</v>
      </c>
      <c r="D62" s="50">
        <v>19</v>
      </c>
      <c r="E62" s="50">
        <v>1046</v>
      </c>
      <c r="F62" s="50">
        <v>117</v>
      </c>
      <c r="G62" s="50">
        <v>4332</v>
      </c>
    </row>
    <row r="63" spans="1:7" ht="9" customHeight="1" x14ac:dyDescent="0.2">
      <c r="A63" s="14" t="s">
        <v>64</v>
      </c>
      <c r="B63" s="50">
        <v>8870</v>
      </c>
      <c r="C63" s="50">
        <v>5748</v>
      </c>
      <c r="D63" s="50">
        <v>673</v>
      </c>
      <c r="E63" s="50">
        <v>3764</v>
      </c>
      <c r="F63" s="50">
        <v>591</v>
      </c>
      <c r="G63" s="50">
        <v>19646</v>
      </c>
    </row>
    <row r="64" spans="1:7" ht="9" customHeight="1" x14ac:dyDescent="0.2">
      <c r="A64" s="14" t="s">
        <v>65</v>
      </c>
      <c r="B64" s="50">
        <v>6116</v>
      </c>
      <c r="C64" s="50">
        <v>1904</v>
      </c>
      <c r="D64" s="50">
        <v>7</v>
      </c>
      <c r="E64" s="50">
        <v>1453</v>
      </c>
      <c r="F64" s="50">
        <v>98</v>
      </c>
      <c r="G64" s="50">
        <v>9578</v>
      </c>
    </row>
    <row r="65" spans="1:7" ht="9" customHeight="1" x14ac:dyDescent="0.2">
      <c r="A65" s="14" t="s">
        <v>66</v>
      </c>
      <c r="B65" s="50">
        <v>1471</v>
      </c>
      <c r="C65" s="50">
        <v>1120</v>
      </c>
      <c r="D65" s="50">
        <v>34</v>
      </c>
      <c r="E65" s="50">
        <v>1238</v>
      </c>
      <c r="F65" s="50">
        <v>87</v>
      </c>
      <c r="G65" s="50">
        <v>3950</v>
      </c>
    </row>
    <row r="66" spans="1:7" ht="9" customHeight="1" x14ac:dyDescent="0.2">
      <c r="A66" s="14" t="s">
        <v>67</v>
      </c>
      <c r="B66" s="50">
        <v>1942</v>
      </c>
      <c r="C66" s="50">
        <v>2201</v>
      </c>
      <c r="D66" s="50">
        <v>333</v>
      </c>
      <c r="E66" s="50">
        <v>1118</v>
      </c>
      <c r="F66" s="50">
        <v>173</v>
      </c>
      <c r="G66" s="50">
        <v>5767</v>
      </c>
    </row>
    <row r="67" spans="1:7" ht="9" customHeight="1" x14ac:dyDescent="0.2">
      <c r="A67" s="14" t="s">
        <v>68</v>
      </c>
      <c r="B67" s="50">
        <v>2038</v>
      </c>
      <c r="C67" s="50">
        <v>1176</v>
      </c>
      <c r="D67" s="50">
        <v>34</v>
      </c>
      <c r="E67" s="50">
        <v>1088</v>
      </c>
      <c r="F67" s="50">
        <v>115</v>
      </c>
      <c r="G67" s="50">
        <v>4451</v>
      </c>
    </row>
    <row r="68" spans="1:7" ht="9" customHeight="1" x14ac:dyDescent="0.2">
      <c r="A68" s="14" t="s">
        <v>69</v>
      </c>
      <c r="B68" s="50">
        <v>1048</v>
      </c>
      <c r="C68" s="50">
        <v>1098</v>
      </c>
      <c r="D68" s="50">
        <v>294</v>
      </c>
      <c r="E68" s="50">
        <v>1177</v>
      </c>
      <c r="F68" s="50">
        <v>94</v>
      </c>
      <c r="G68" s="50">
        <v>3711</v>
      </c>
    </row>
    <row r="69" spans="1:7" ht="9" customHeight="1" x14ac:dyDescent="0.2">
      <c r="A69" s="14" t="s">
        <v>70</v>
      </c>
      <c r="B69" s="50">
        <v>861</v>
      </c>
      <c r="C69" s="50">
        <v>927</v>
      </c>
      <c r="D69" s="50">
        <v>4</v>
      </c>
      <c r="E69" s="50">
        <v>977</v>
      </c>
      <c r="F69" s="50">
        <v>65</v>
      </c>
      <c r="G69" s="50">
        <v>2834</v>
      </c>
    </row>
    <row r="70" spans="1:7" ht="9" customHeight="1" x14ac:dyDescent="0.2">
      <c r="A70" s="15" t="s">
        <v>71</v>
      </c>
      <c r="B70" s="51">
        <f>+SUM(B60:B69)</f>
        <v>26056</v>
      </c>
      <c r="C70" s="51">
        <f t="shared" ref="C70:G70" si="8">+SUM(C60:C69)</f>
        <v>17041</v>
      </c>
      <c r="D70" s="51">
        <f t="shared" si="8"/>
        <v>1579</v>
      </c>
      <c r="E70" s="51">
        <f t="shared" si="8"/>
        <v>13840</v>
      </c>
      <c r="F70" s="51">
        <f t="shared" si="8"/>
        <v>1520</v>
      </c>
      <c r="G70" s="51">
        <f t="shared" si="8"/>
        <v>60036</v>
      </c>
    </row>
    <row r="71" spans="1:7" ht="9" customHeight="1" x14ac:dyDescent="0.2">
      <c r="A71" s="52" t="s">
        <v>72</v>
      </c>
      <c r="B71" s="50">
        <v>2770</v>
      </c>
      <c r="C71" s="50">
        <v>2774</v>
      </c>
      <c r="D71" s="50">
        <v>446</v>
      </c>
      <c r="E71" s="50">
        <v>1432</v>
      </c>
      <c r="F71" s="50">
        <v>225</v>
      </c>
      <c r="G71" s="50">
        <v>7647</v>
      </c>
    </row>
    <row r="72" spans="1:7" ht="9" customHeight="1" x14ac:dyDescent="0.2">
      <c r="A72" s="52" t="s">
        <v>73</v>
      </c>
      <c r="B72" s="50">
        <v>796</v>
      </c>
      <c r="C72" s="50">
        <v>753</v>
      </c>
      <c r="D72" s="50">
        <v>51</v>
      </c>
      <c r="E72" s="50">
        <v>616</v>
      </c>
      <c r="F72" s="50">
        <v>77</v>
      </c>
      <c r="G72" s="50">
        <v>2293</v>
      </c>
    </row>
    <row r="73" spans="1:7" ht="9" customHeight="1" x14ac:dyDescent="0.2">
      <c r="A73" s="53" t="s">
        <v>74</v>
      </c>
      <c r="B73" s="51">
        <f>+SUM(B71:B72)</f>
        <v>3566</v>
      </c>
      <c r="C73" s="51">
        <f t="shared" ref="C73:G73" si="9">+SUM(C71:C72)</f>
        <v>3527</v>
      </c>
      <c r="D73" s="51">
        <f t="shared" si="9"/>
        <v>497</v>
      </c>
      <c r="E73" s="51">
        <f t="shared" si="9"/>
        <v>2048</v>
      </c>
      <c r="F73" s="51">
        <f t="shared" si="9"/>
        <v>302</v>
      </c>
      <c r="G73" s="51">
        <f t="shared" si="9"/>
        <v>9940</v>
      </c>
    </row>
    <row r="74" spans="1:7" ht="9" customHeight="1" x14ac:dyDescent="0.2">
      <c r="A74" s="54" t="s">
        <v>75</v>
      </c>
      <c r="B74" s="50">
        <v>1348</v>
      </c>
      <c r="C74" s="50">
        <v>1163</v>
      </c>
      <c r="D74" s="50">
        <v>72</v>
      </c>
      <c r="E74" s="50">
        <v>1319</v>
      </c>
      <c r="F74" s="50">
        <v>138</v>
      </c>
      <c r="G74" s="50">
        <v>4040</v>
      </c>
    </row>
    <row r="75" spans="1:7" ht="9" customHeight="1" x14ac:dyDescent="0.2">
      <c r="A75" s="52" t="s">
        <v>76</v>
      </c>
      <c r="B75" s="50">
        <v>2405</v>
      </c>
      <c r="C75" s="50">
        <v>1962</v>
      </c>
      <c r="D75" s="50">
        <v>169</v>
      </c>
      <c r="E75" s="50">
        <v>1644</v>
      </c>
      <c r="F75" s="50">
        <v>112</v>
      </c>
      <c r="G75" s="50">
        <v>6292</v>
      </c>
    </row>
    <row r="76" spans="1:7" ht="9" customHeight="1" x14ac:dyDescent="0.2">
      <c r="A76" s="52" t="s">
        <v>77</v>
      </c>
      <c r="B76" s="50">
        <v>2168</v>
      </c>
      <c r="C76" s="50">
        <v>2068</v>
      </c>
      <c r="D76" s="50">
        <v>324</v>
      </c>
      <c r="E76" s="50">
        <v>1948</v>
      </c>
      <c r="F76" s="50">
        <v>93</v>
      </c>
      <c r="G76" s="50">
        <v>6601</v>
      </c>
    </row>
    <row r="77" spans="1:7" ht="9" customHeight="1" x14ac:dyDescent="0.2">
      <c r="A77" s="52" t="s">
        <v>78</v>
      </c>
      <c r="B77" s="50">
        <v>1874</v>
      </c>
      <c r="C77" s="50">
        <v>1448</v>
      </c>
      <c r="D77" s="50">
        <v>55</v>
      </c>
      <c r="E77" s="50">
        <v>1248</v>
      </c>
      <c r="F77" s="50">
        <v>151</v>
      </c>
      <c r="G77" s="50">
        <v>4776</v>
      </c>
    </row>
    <row r="78" spans="1:7" ht="9" customHeight="1" x14ac:dyDescent="0.2">
      <c r="A78" s="53" t="s">
        <v>79</v>
      </c>
      <c r="B78" s="51">
        <f>+SUM(B74:B77)</f>
        <v>7795</v>
      </c>
      <c r="C78" s="51">
        <f t="shared" ref="C78:G78" si="10">+SUM(C74:C77)</f>
        <v>6641</v>
      </c>
      <c r="D78" s="51">
        <f t="shared" si="10"/>
        <v>620</v>
      </c>
      <c r="E78" s="51">
        <f t="shared" si="10"/>
        <v>6159</v>
      </c>
      <c r="F78" s="51">
        <f t="shared" si="10"/>
        <v>494</v>
      </c>
      <c r="G78" s="51">
        <f t="shared" si="10"/>
        <v>21709</v>
      </c>
    </row>
    <row r="79" spans="1:7" ht="9" customHeight="1" x14ac:dyDescent="0.2">
      <c r="A79" s="52" t="s">
        <v>80</v>
      </c>
      <c r="B79" s="50">
        <v>1197</v>
      </c>
      <c r="C79" s="50">
        <v>870</v>
      </c>
      <c r="D79" s="50">
        <v>74</v>
      </c>
      <c r="E79" s="50">
        <v>1234</v>
      </c>
      <c r="F79" s="50">
        <v>143</v>
      </c>
      <c r="G79" s="50">
        <v>3518</v>
      </c>
    </row>
    <row r="80" spans="1:7" ht="9" customHeight="1" x14ac:dyDescent="0.2">
      <c r="A80" s="52" t="s">
        <v>81</v>
      </c>
      <c r="B80" s="50">
        <v>393</v>
      </c>
      <c r="C80" s="50">
        <v>440</v>
      </c>
      <c r="D80" s="50">
        <v>8</v>
      </c>
      <c r="E80" s="50">
        <v>1578</v>
      </c>
      <c r="F80" s="50">
        <v>43</v>
      </c>
      <c r="G80" s="50">
        <v>2462</v>
      </c>
    </row>
    <row r="81" spans="1:7" ht="9" customHeight="1" x14ac:dyDescent="0.2">
      <c r="A81" s="52" t="s">
        <v>82</v>
      </c>
      <c r="B81" s="50">
        <v>35935</v>
      </c>
      <c r="C81" s="50">
        <v>25515</v>
      </c>
      <c r="D81" s="50">
        <v>4389</v>
      </c>
      <c r="E81" s="50">
        <v>16128</v>
      </c>
      <c r="F81" s="50">
        <v>8310</v>
      </c>
      <c r="G81" s="50">
        <v>90277</v>
      </c>
    </row>
    <row r="82" spans="1:7" ht="9" customHeight="1" x14ac:dyDescent="0.2">
      <c r="A82" s="52" t="s">
        <v>83</v>
      </c>
      <c r="B82" s="50">
        <v>5623</v>
      </c>
      <c r="C82" s="50">
        <v>1782</v>
      </c>
      <c r="D82" s="50">
        <v>74</v>
      </c>
      <c r="E82" s="50">
        <v>2927</v>
      </c>
      <c r="F82" s="50">
        <v>249</v>
      </c>
      <c r="G82" s="50">
        <v>10655</v>
      </c>
    </row>
    <row r="83" spans="1:7" ht="9" customHeight="1" x14ac:dyDescent="0.2">
      <c r="A83" s="52" t="s">
        <v>84</v>
      </c>
      <c r="B83" s="50">
        <v>1180</v>
      </c>
      <c r="C83" s="50">
        <v>706</v>
      </c>
      <c r="D83" s="50">
        <v>155</v>
      </c>
      <c r="E83" s="50">
        <v>1685</v>
      </c>
      <c r="F83" s="50">
        <v>227</v>
      </c>
      <c r="G83" s="50">
        <v>3953</v>
      </c>
    </row>
    <row r="84" spans="1:7" ht="9" customHeight="1" x14ac:dyDescent="0.2">
      <c r="A84" s="53" t="s">
        <v>85</v>
      </c>
      <c r="B84" s="51">
        <f>+SUM(B79:B83)</f>
        <v>44328</v>
      </c>
      <c r="C84" s="51">
        <f t="shared" ref="C84:G84" si="11">+SUM(C79:C83)</f>
        <v>29313</v>
      </c>
      <c r="D84" s="51">
        <f t="shared" si="11"/>
        <v>4700</v>
      </c>
      <c r="E84" s="51">
        <f t="shared" si="11"/>
        <v>23552</v>
      </c>
      <c r="F84" s="51">
        <f t="shared" si="11"/>
        <v>8972</v>
      </c>
      <c r="G84" s="51">
        <f t="shared" si="11"/>
        <v>110865</v>
      </c>
    </row>
    <row r="85" spans="1:7" ht="9" customHeight="1" x14ac:dyDescent="0.2">
      <c r="A85" s="52" t="s">
        <v>86</v>
      </c>
      <c r="B85" s="50">
        <v>1368</v>
      </c>
      <c r="C85" s="50">
        <v>1262</v>
      </c>
      <c r="D85" s="50">
        <v>219</v>
      </c>
      <c r="E85" s="50">
        <v>1558</v>
      </c>
      <c r="F85" s="50">
        <v>143</v>
      </c>
      <c r="G85" s="50">
        <v>4550</v>
      </c>
    </row>
    <row r="86" spans="1:7" ht="9" customHeight="1" x14ac:dyDescent="0.2">
      <c r="A86" s="52" t="s">
        <v>87</v>
      </c>
      <c r="B86" s="50">
        <v>1909</v>
      </c>
      <c r="C86" s="50">
        <v>1434</v>
      </c>
      <c r="D86" s="50">
        <v>23</v>
      </c>
      <c r="E86" s="50">
        <v>823</v>
      </c>
      <c r="F86" s="50">
        <v>118</v>
      </c>
      <c r="G86" s="50">
        <v>4307</v>
      </c>
    </row>
    <row r="87" spans="1:7" ht="9" customHeight="1" x14ac:dyDescent="0.2">
      <c r="A87" s="52" t="s">
        <v>88</v>
      </c>
      <c r="B87" s="50">
        <v>763</v>
      </c>
      <c r="C87" s="50">
        <v>574</v>
      </c>
      <c r="D87" s="50">
        <v>34</v>
      </c>
      <c r="E87" s="50">
        <v>1074</v>
      </c>
      <c r="F87" s="50">
        <v>65</v>
      </c>
      <c r="G87" s="50">
        <v>2510</v>
      </c>
    </row>
    <row r="88" spans="1:7" ht="9" customHeight="1" x14ac:dyDescent="0.2">
      <c r="A88" s="52" t="s">
        <v>89</v>
      </c>
      <c r="B88" s="50">
        <v>496</v>
      </c>
      <c r="C88" s="50">
        <v>587</v>
      </c>
      <c r="D88" s="50">
        <v>37</v>
      </c>
      <c r="E88" s="50">
        <v>785</v>
      </c>
      <c r="F88" s="50">
        <v>89</v>
      </c>
      <c r="G88" s="50">
        <v>1994</v>
      </c>
    </row>
    <row r="89" spans="1:7" ht="9" customHeight="1" x14ac:dyDescent="0.2">
      <c r="A89" s="53" t="s">
        <v>90</v>
      </c>
      <c r="B89" s="51">
        <f>+SUM(B85:B88)</f>
        <v>4536</v>
      </c>
      <c r="C89" s="51">
        <f t="shared" ref="C89:G89" si="12">+SUM(C85:C88)</f>
        <v>3857</v>
      </c>
      <c r="D89" s="51">
        <f t="shared" si="12"/>
        <v>313</v>
      </c>
      <c r="E89" s="51">
        <f t="shared" si="12"/>
        <v>4240</v>
      </c>
      <c r="F89" s="51">
        <f t="shared" si="12"/>
        <v>415</v>
      </c>
      <c r="G89" s="51">
        <f t="shared" si="12"/>
        <v>13361</v>
      </c>
    </row>
    <row r="90" spans="1:7" ht="9" customHeight="1" x14ac:dyDescent="0.2">
      <c r="A90" s="52" t="s">
        <v>91</v>
      </c>
      <c r="B90" s="50">
        <v>207</v>
      </c>
      <c r="C90" s="50">
        <v>100</v>
      </c>
      <c r="D90" s="50">
        <v>3</v>
      </c>
      <c r="E90" s="50">
        <v>1254</v>
      </c>
      <c r="F90" s="50">
        <v>47</v>
      </c>
      <c r="G90" s="50">
        <v>1611</v>
      </c>
    </row>
    <row r="91" spans="1:7" ht="9" customHeight="1" x14ac:dyDescent="0.2">
      <c r="A91" s="52" t="s">
        <v>92</v>
      </c>
      <c r="B91" s="50">
        <v>307</v>
      </c>
      <c r="C91" s="50">
        <v>332</v>
      </c>
      <c r="D91" s="50">
        <v>16</v>
      </c>
      <c r="E91" s="50">
        <v>2573</v>
      </c>
      <c r="F91" s="50">
        <v>44</v>
      </c>
      <c r="G91" s="50">
        <v>3272</v>
      </c>
    </row>
    <row r="92" spans="1:7" ht="9" customHeight="1" x14ac:dyDescent="0.2">
      <c r="A92" s="55" t="s">
        <v>93</v>
      </c>
      <c r="B92" s="51">
        <f>+SUM(B90:B91)</f>
        <v>514</v>
      </c>
      <c r="C92" s="51">
        <f t="shared" ref="C92:G92" si="13">+SUM(C90:C91)</f>
        <v>432</v>
      </c>
      <c r="D92" s="51">
        <f t="shared" si="13"/>
        <v>19</v>
      </c>
      <c r="E92" s="51">
        <f t="shared" si="13"/>
        <v>3827</v>
      </c>
      <c r="F92" s="51">
        <f t="shared" si="13"/>
        <v>91</v>
      </c>
      <c r="G92" s="51">
        <f t="shared" si="13"/>
        <v>4883</v>
      </c>
    </row>
    <row r="93" spans="1:7" ht="9" customHeight="1" x14ac:dyDescent="0.2">
      <c r="A93" s="52" t="s">
        <v>94</v>
      </c>
      <c r="B93" s="50">
        <v>3762</v>
      </c>
      <c r="C93" s="50">
        <v>2354</v>
      </c>
      <c r="D93" s="50">
        <v>9</v>
      </c>
      <c r="E93" s="50">
        <v>4532</v>
      </c>
      <c r="F93" s="50">
        <v>312</v>
      </c>
      <c r="G93" s="50">
        <v>10969</v>
      </c>
    </row>
    <row r="94" spans="1:7" ht="9" customHeight="1" x14ac:dyDescent="0.2">
      <c r="A94" s="52" t="s">
        <v>95</v>
      </c>
      <c r="B94" s="50">
        <v>290</v>
      </c>
      <c r="C94" s="50">
        <v>281</v>
      </c>
      <c r="D94" s="50">
        <v>33</v>
      </c>
      <c r="E94" s="50">
        <v>2699</v>
      </c>
      <c r="F94" s="50">
        <v>75</v>
      </c>
      <c r="G94" s="50">
        <v>3378</v>
      </c>
    </row>
    <row r="95" spans="1:7" ht="9" customHeight="1" x14ac:dyDescent="0.2">
      <c r="A95" s="52" t="s">
        <v>96</v>
      </c>
      <c r="B95" s="50">
        <v>13392</v>
      </c>
      <c r="C95" s="50">
        <v>4355</v>
      </c>
      <c r="D95" s="50">
        <v>218</v>
      </c>
      <c r="E95" s="50">
        <v>5140</v>
      </c>
      <c r="F95" s="50">
        <v>378</v>
      </c>
      <c r="G95" s="50">
        <v>23483</v>
      </c>
    </row>
    <row r="96" spans="1:7" ht="9" customHeight="1" x14ac:dyDescent="0.2">
      <c r="A96" s="52" t="s">
        <v>97</v>
      </c>
      <c r="B96" s="50">
        <v>422</v>
      </c>
      <c r="C96" s="50">
        <v>403</v>
      </c>
      <c r="D96" s="50">
        <v>23</v>
      </c>
      <c r="E96" s="50">
        <v>1783</v>
      </c>
      <c r="F96" s="50">
        <v>45</v>
      </c>
      <c r="G96" s="50">
        <v>2676</v>
      </c>
    </row>
    <row r="97" spans="1:7" ht="9" customHeight="1" x14ac:dyDescent="0.2">
      <c r="A97" s="52" t="s">
        <v>98</v>
      </c>
      <c r="B97" s="50">
        <v>3589</v>
      </c>
      <c r="C97" s="50">
        <v>1830</v>
      </c>
      <c r="D97" s="50">
        <v>77</v>
      </c>
      <c r="E97" s="50">
        <v>2739</v>
      </c>
      <c r="F97" s="50">
        <v>708</v>
      </c>
      <c r="G97" s="50">
        <v>8943</v>
      </c>
    </row>
    <row r="98" spans="1:7" ht="9" customHeight="1" x14ac:dyDescent="0.2">
      <c r="A98" s="53" t="s">
        <v>99</v>
      </c>
      <c r="B98" s="51">
        <f>+SUM(B93:B97)</f>
        <v>21455</v>
      </c>
      <c r="C98" s="51">
        <f t="shared" ref="C98:G98" si="14">+SUM(C93:C97)</f>
        <v>9223</v>
      </c>
      <c r="D98" s="51">
        <f t="shared" si="14"/>
        <v>360</v>
      </c>
      <c r="E98" s="51">
        <f t="shared" si="14"/>
        <v>16893</v>
      </c>
      <c r="F98" s="51">
        <f t="shared" si="14"/>
        <v>1518</v>
      </c>
      <c r="G98" s="51">
        <f t="shared" si="14"/>
        <v>49449</v>
      </c>
    </row>
    <row r="99" spans="1:7" ht="9" customHeight="1" x14ac:dyDescent="0.2">
      <c r="A99" s="52" t="s">
        <v>102</v>
      </c>
      <c r="B99" s="50">
        <v>558</v>
      </c>
      <c r="C99" s="50">
        <v>448</v>
      </c>
      <c r="D99" s="50">
        <v>13</v>
      </c>
      <c r="E99" s="50">
        <v>1878</v>
      </c>
      <c r="F99" s="50">
        <v>84</v>
      </c>
      <c r="G99" s="50">
        <v>2981</v>
      </c>
    </row>
    <row r="100" spans="1:7" ht="9" customHeight="1" x14ac:dyDescent="0.2">
      <c r="A100" s="52" t="s">
        <v>103</v>
      </c>
      <c r="B100" s="50">
        <v>429</v>
      </c>
      <c r="C100" s="50">
        <v>353</v>
      </c>
      <c r="D100" s="50">
        <v>8</v>
      </c>
      <c r="E100" s="50">
        <v>3041</v>
      </c>
      <c r="F100" s="50">
        <v>130</v>
      </c>
      <c r="G100" s="50">
        <v>3961</v>
      </c>
    </row>
    <row r="101" spans="1:7" ht="9" customHeight="1" x14ac:dyDescent="0.2">
      <c r="A101" s="52" t="s">
        <v>104</v>
      </c>
      <c r="B101" s="50">
        <v>998</v>
      </c>
      <c r="C101" s="50">
        <v>719</v>
      </c>
      <c r="D101" s="50">
        <v>89</v>
      </c>
      <c r="E101" s="50">
        <v>3239</v>
      </c>
      <c r="F101" s="50">
        <v>199</v>
      </c>
      <c r="G101" s="50">
        <v>5244</v>
      </c>
    </row>
    <row r="102" spans="1:7" ht="9" customHeight="1" x14ac:dyDescent="0.2">
      <c r="A102" s="52" t="s">
        <v>100</v>
      </c>
      <c r="B102" s="50">
        <v>1194</v>
      </c>
      <c r="C102" s="50">
        <v>574</v>
      </c>
      <c r="D102" s="50">
        <v>37</v>
      </c>
      <c r="E102" s="50">
        <v>3013</v>
      </c>
      <c r="F102" s="50">
        <v>77</v>
      </c>
      <c r="G102" s="50">
        <v>4895</v>
      </c>
    </row>
    <row r="103" spans="1:7" ht="9" customHeight="1" x14ac:dyDescent="0.2">
      <c r="A103" s="52" t="s">
        <v>101</v>
      </c>
      <c r="B103" s="50">
        <v>2824</v>
      </c>
      <c r="C103" s="50">
        <v>2507</v>
      </c>
      <c r="D103" s="50">
        <v>173</v>
      </c>
      <c r="E103" s="50">
        <v>5732</v>
      </c>
      <c r="F103" s="50">
        <v>367</v>
      </c>
      <c r="G103" s="50">
        <v>11603</v>
      </c>
    </row>
    <row r="104" spans="1:7" ht="9" customHeight="1" x14ac:dyDescent="0.2">
      <c r="A104" s="53" t="s">
        <v>105</v>
      </c>
      <c r="B104" s="51">
        <f>+SUM(B99:B103)</f>
        <v>6003</v>
      </c>
      <c r="C104" s="51">
        <f t="shared" ref="C104:G104" si="15">+SUM(C99:C103)</f>
        <v>4601</v>
      </c>
      <c r="D104" s="51">
        <f t="shared" si="15"/>
        <v>320</v>
      </c>
      <c r="E104" s="51">
        <f t="shared" si="15"/>
        <v>16903</v>
      </c>
      <c r="F104" s="51">
        <f t="shared" si="15"/>
        <v>857</v>
      </c>
      <c r="G104" s="51">
        <f t="shared" si="15"/>
        <v>28684</v>
      </c>
    </row>
    <row r="105" spans="1:7" ht="9" customHeight="1" x14ac:dyDescent="0.2">
      <c r="A105" s="52" t="s">
        <v>106</v>
      </c>
      <c r="B105" s="50">
        <v>668</v>
      </c>
      <c r="C105" s="50">
        <v>299</v>
      </c>
      <c r="D105" s="50">
        <v>24</v>
      </c>
      <c r="E105" s="50">
        <v>1888</v>
      </c>
      <c r="F105" s="50">
        <v>120</v>
      </c>
      <c r="G105" s="50">
        <v>2999</v>
      </c>
    </row>
    <row r="106" spans="1:7" ht="9" customHeight="1" x14ac:dyDescent="0.2">
      <c r="A106" s="52" t="s">
        <v>107</v>
      </c>
      <c r="B106" s="50">
        <v>443</v>
      </c>
      <c r="C106" s="50">
        <v>289</v>
      </c>
      <c r="D106" s="50">
        <v>20</v>
      </c>
      <c r="E106" s="50">
        <v>829</v>
      </c>
      <c r="F106" s="50">
        <v>92</v>
      </c>
      <c r="G106" s="50">
        <v>1673</v>
      </c>
    </row>
    <row r="107" spans="1:7" ht="9" customHeight="1" x14ac:dyDescent="0.2">
      <c r="A107" s="53" t="s">
        <v>108</v>
      </c>
      <c r="B107" s="51">
        <f>+SUM(B105:B106)</f>
        <v>1111</v>
      </c>
      <c r="C107" s="51">
        <f t="shared" ref="C107:G107" si="16">+SUM(C105:C106)</f>
        <v>588</v>
      </c>
      <c r="D107" s="51">
        <f t="shared" si="16"/>
        <v>44</v>
      </c>
      <c r="E107" s="51">
        <f t="shared" si="16"/>
        <v>2717</v>
      </c>
      <c r="F107" s="51">
        <f t="shared" si="16"/>
        <v>212</v>
      </c>
      <c r="G107" s="51">
        <f t="shared" si="16"/>
        <v>4672</v>
      </c>
    </row>
    <row r="108" spans="1:7" ht="9" customHeight="1" x14ac:dyDescent="0.2">
      <c r="A108" s="52" t="s">
        <v>109</v>
      </c>
      <c r="B108" s="50">
        <v>688</v>
      </c>
      <c r="C108" s="50">
        <v>738</v>
      </c>
      <c r="D108" s="50">
        <v>143</v>
      </c>
      <c r="E108" s="50">
        <v>1095</v>
      </c>
      <c r="F108" s="50">
        <v>95</v>
      </c>
      <c r="G108" s="50">
        <v>2759</v>
      </c>
    </row>
    <row r="109" spans="1:7" ht="9" customHeight="1" x14ac:dyDescent="0.2">
      <c r="A109" s="52" t="s">
        <v>110</v>
      </c>
      <c r="B109" s="50">
        <v>244</v>
      </c>
      <c r="C109" s="50">
        <v>208</v>
      </c>
      <c r="D109" s="50">
        <v>2</v>
      </c>
      <c r="E109" s="50">
        <v>3619</v>
      </c>
      <c r="F109" s="50">
        <v>93</v>
      </c>
      <c r="G109" s="50">
        <v>4166</v>
      </c>
    </row>
    <row r="110" spans="1:7" ht="9" customHeight="1" x14ac:dyDescent="0.2">
      <c r="A110" s="52" t="s">
        <v>111</v>
      </c>
      <c r="B110" s="50">
        <v>946</v>
      </c>
      <c r="C110" s="50">
        <v>626</v>
      </c>
      <c r="D110" s="50">
        <v>64</v>
      </c>
      <c r="E110" s="50">
        <v>1260</v>
      </c>
      <c r="F110" s="50">
        <v>36</v>
      </c>
      <c r="G110" s="50">
        <v>2932</v>
      </c>
    </row>
    <row r="111" spans="1:7" ht="9" customHeight="1" x14ac:dyDescent="0.2">
      <c r="A111" s="52" t="s">
        <v>112</v>
      </c>
      <c r="B111" s="50">
        <v>256</v>
      </c>
      <c r="C111" s="50">
        <v>207</v>
      </c>
      <c r="D111" s="50">
        <v>10</v>
      </c>
      <c r="E111" s="50">
        <v>1029</v>
      </c>
      <c r="F111" s="50">
        <v>15</v>
      </c>
      <c r="G111" s="50">
        <v>1517</v>
      </c>
    </row>
    <row r="112" spans="1:7" ht="9" customHeight="1" x14ac:dyDescent="0.2">
      <c r="A112" s="54" t="s">
        <v>113</v>
      </c>
      <c r="B112" s="50">
        <v>1855</v>
      </c>
      <c r="C112" s="50">
        <v>1066</v>
      </c>
      <c r="D112" s="50">
        <v>94</v>
      </c>
      <c r="E112" s="50">
        <v>2554</v>
      </c>
      <c r="F112" s="50">
        <v>69</v>
      </c>
      <c r="G112" s="50">
        <v>5638</v>
      </c>
    </row>
    <row r="113" spans="1:7" ht="9" customHeight="1" x14ac:dyDescent="0.2">
      <c r="A113" s="53" t="s">
        <v>114</v>
      </c>
      <c r="B113" s="51">
        <f>+SUM(B108:B112)</f>
        <v>3989</v>
      </c>
      <c r="C113" s="51">
        <f t="shared" ref="C113:G113" si="17">+SUM(C108:C112)</f>
        <v>2845</v>
      </c>
      <c r="D113" s="51">
        <f t="shared" si="17"/>
        <v>313</v>
      </c>
      <c r="E113" s="51">
        <f t="shared" si="17"/>
        <v>9557</v>
      </c>
      <c r="F113" s="51">
        <f t="shared" si="17"/>
        <v>308</v>
      </c>
      <c r="G113" s="51">
        <f t="shared" si="17"/>
        <v>17012</v>
      </c>
    </row>
    <row r="114" spans="1:7" ht="9" customHeight="1" x14ac:dyDescent="0.2">
      <c r="A114" s="52" t="s">
        <v>115</v>
      </c>
      <c r="B114" s="50">
        <v>800</v>
      </c>
      <c r="C114" s="50">
        <v>512</v>
      </c>
      <c r="D114" s="50">
        <v>2</v>
      </c>
      <c r="E114" s="50">
        <v>3317</v>
      </c>
      <c r="F114" s="50">
        <v>115</v>
      </c>
      <c r="G114" s="50">
        <v>4746</v>
      </c>
    </row>
    <row r="115" spans="1:7" ht="9" customHeight="1" x14ac:dyDescent="0.2">
      <c r="A115" s="52" t="s">
        <v>116</v>
      </c>
      <c r="B115" s="50">
        <v>2709</v>
      </c>
      <c r="C115" s="50">
        <v>1730</v>
      </c>
      <c r="D115" s="50">
        <v>60</v>
      </c>
      <c r="E115" s="50">
        <v>1740</v>
      </c>
      <c r="F115" s="50">
        <v>228</v>
      </c>
      <c r="G115" s="50">
        <v>6467</v>
      </c>
    </row>
    <row r="116" spans="1:7" ht="9" customHeight="1" x14ac:dyDescent="0.2">
      <c r="A116" s="52" t="s">
        <v>117</v>
      </c>
      <c r="B116" s="50">
        <v>1812</v>
      </c>
      <c r="C116" s="50">
        <v>1155</v>
      </c>
      <c r="D116" s="50">
        <v>19</v>
      </c>
      <c r="E116" s="50">
        <v>440</v>
      </c>
      <c r="F116" s="50">
        <v>83</v>
      </c>
      <c r="G116" s="50">
        <v>3509</v>
      </c>
    </row>
    <row r="117" spans="1:7" ht="9" customHeight="1" x14ac:dyDescent="0.2">
      <c r="A117" s="54" t="s">
        <v>118</v>
      </c>
      <c r="B117" s="50">
        <v>562</v>
      </c>
      <c r="C117" s="50">
        <v>421</v>
      </c>
      <c r="D117" s="50">
        <v>6</v>
      </c>
      <c r="E117" s="50">
        <v>1856</v>
      </c>
      <c r="F117" s="50">
        <v>258</v>
      </c>
      <c r="G117" s="50">
        <v>3103</v>
      </c>
    </row>
    <row r="118" spans="1:7" ht="9" customHeight="1" x14ac:dyDescent="0.2">
      <c r="A118" s="52" t="s">
        <v>119</v>
      </c>
      <c r="B118" s="50">
        <v>137</v>
      </c>
      <c r="C118" s="50">
        <v>164</v>
      </c>
      <c r="D118" s="50">
        <v>1</v>
      </c>
      <c r="E118" s="50">
        <v>3667</v>
      </c>
      <c r="F118" s="50">
        <v>111</v>
      </c>
      <c r="G118" s="50">
        <v>4080</v>
      </c>
    </row>
    <row r="119" spans="1:7" ht="9" customHeight="1" x14ac:dyDescent="0.2">
      <c r="A119" s="52" t="s">
        <v>120</v>
      </c>
      <c r="B119" s="50">
        <v>66</v>
      </c>
      <c r="C119" s="50">
        <v>74</v>
      </c>
      <c r="D119" s="50">
        <v>2</v>
      </c>
      <c r="E119" s="50">
        <v>746</v>
      </c>
      <c r="F119" s="50">
        <v>18</v>
      </c>
      <c r="G119" s="50">
        <v>906</v>
      </c>
    </row>
    <row r="120" spans="1:7" ht="9" customHeight="1" x14ac:dyDescent="0.2">
      <c r="A120" s="52" t="s">
        <v>121</v>
      </c>
      <c r="B120" s="50">
        <v>2465</v>
      </c>
      <c r="C120" s="50">
        <v>1803</v>
      </c>
      <c r="D120" s="50">
        <v>88</v>
      </c>
      <c r="E120" s="50">
        <v>3789</v>
      </c>
      <c r="F120" s="50">
        <v>365</v>
      </c>
      <c r="G120" s="50">
        <v>8510</v>
      </c>
    </row>
    <row r="121" spans="1:7" ht="9" customHeight="1" x14ac:dyDescent="0.2">
      <c r="A121" s="52" t="s">
        <v>122</v>
      </c>
      <c r="B121" s="50">
        <v>2851</v>
      </c>
      <c r="C121" s="50">
        <v>1337</v>
      </c>
      <c r="D121" s="50">
        <v>34</v>
      </c>
      <c r="E121" s="50">
        <v>1355</v>
      </c>
      <c r="F121" s="50">
        <v>310</v>
      </c>
      <c r="G121" s="50">
        <v>5887</v>
      </c>
    </row>
    <row r="122" spans="1:7" ht="9" customHeight="1" x14ac:dyDescent="0.2">
      <c r="A122" s="52" t="s">
        <v>123</v>
      </c>
      <c r="B122" s="50">
        <v>783</v>
      </c>
      <c r="C122" s="50">
        <v>498</v>
      </c>
      <c r="D122" s="50">
        <v>21</v>
      </c>
      <c r="E122" s="50">
        <v>1005</v>
      </c>
      <c r="F122" s="50">
        <v>618</v>
      </c>
      <c r="G122" s="50">
        <v>2925</v>
      </c>
    </row>
    <row r="123" spans="1:7" ht="9" customHeight="1" x14ac:dyDescent="0.2">
      <c r="A123" s="53" t="s">
        <v>124</v>
      </c>
      <c r="B123" s="51">
        <f>+SUM(B114:B122)</f>
        <v>12185</v>
      </c>
      <c r="C123" s="51">
        <f t="shared" ref="C123:G123" si="18">+SUM(C114:C122)</f>
        <v>7694</v>
      </c>
      <c r="D123" s="51">
        <f t="shared" si="18"/>
        <v>233</v>
      </c>
      <c r="E123" s="51">
        <f t="shared" si="18"/>
        <v>17915</v>
      </c>
      <c r="F123" s="51">
        <f t="shared" si="18"/>
        <v>2106</v>
      </c>
      <c r="G123" s="51">
        <f t="shared" si="18"/>
        <v>40133</v>
      </c>
    </row>
    <row r="124" spans="1:7" ht="9" customHeight="1" x14ac:dyDescent="0.2">
      <c r="A124" s="52" t="s">
        <v>125</v>
      </c>
      <c r="B124" s="50">
        <v>484</v>
      </c>
      <c r="C124" s="50">
        <v>622</v>
      </c>
      <c r="D124" s="50">
        <v>22</v>
      </c>
      <c r="E124" s="50">
        <v>723</v>
      </c>
      <c r="F124" s="50">
        <v>85</v>
      </c>
      <c r="G124" s="50">
        <v>1936</v>
      </c>
    </row>
    <row r="125" spans="1:7" ht="9" customHeight="1" x14ac:dyDescent="0.2">
      <c r="A125" s="54" t="s">
        <v>126</v>
      </c>
      <c r="B125" s="50">
        <v>150</v>
      </c>
      <c r="C125" s="50">
        <v>174</v>
      </c>
      <c r="D125" s="50">
        <v>6</v>
      </c>
      <c r="E125" s="50">
        <v>639</v>
      </c>
      <c r="F125" s="50">
        <v>20</v>
      </c>
      <c r="G125" s="50">
        <v>989</v>
      </c>
    </row>
    <row r="126" spans="1:7" ht="9" customHeight="1" x14ac:dyDescent="0.2">
      <c r="A126" s="52" t="s">
        <v>128</v>
      </c>
      <c r="B126" s="50">
        <v>1685</v>
      </c>
      <c r="C126" s="50">
        <v>1062</v>
      </c>
      <c r="D126" s="50">
        <v>108</v>
      </c>
      <c r="E126" s="50">
        <v>1867</v>
      </c>
      <c r="F126" s="50">
        <v>183</v>
      </c>
      <c r="G126" s="50">
        <v>4905</v>
      </c>
    </row>
    <row r="127" spans="1:7" ht="9" customHeight="1" x14ac:dyDescent="0.2">
      <c r="A127" s="52" t="s">
        <v>127</v>
      </c>
      <c r="B127" s="50">
        <v>127</v>
      </c>
      <c r="C127" s="50">
        <v>119</v>
      </c>
      <c r="D127" s="50">
        <v>4</v>
      </c>
      <c r="E127" s="50">
        <v>552</v>
      </c>
      <c r="F127" s="50">
        <v>19</v>
      </c>
      <c r="G127" s="50">
        <v>821</v>
      </c>
    </row>
    <row r="128" spans="1:7" ht="9" customHeight="1" x14ac:dyDescent="0.2">
      <c r="A128" s="53" t="s">
        <v>129</v>
      </c>
      <c r="B128" s="51">
        <f>+SUM(B124:B127)</f>
        <v>2446</v>
      </c>
      <c r="C128" s="51">
        <f t="shared" ref="C128:G128" si="19">+SUM(C124:C127)</f>
        <v>1977</v>
      </c>
      <c r="D128" s="51">
        <f t="shared" si="19"/>
        <v>140</v>
      </c>
      <c r="E128" s="51">
        <f t="shared" si="19"/>
        <v>3781</v>
      </c>
      <c r="F128" s="51">
        <f t="shared" si="19"/>
        <v>307</v>
      </c>
      <c r="G128" s="51">
        <f t="shared" si="19"/>
        <v>8651</v>
      </c>
    </row>
    <row r="129" spans="1:8" ht="9" customHeight="1" x14ac:dyDescent="0.2">
      <c r="A129" s="49"/>
    </row>
    <row r="130" spans="1:8" ht="9" customHeight="1" x14ac:dyDescent="0.2">
      <c r="A130" s="53" t="s">
        <v>130</v>
      </c>
      <c r="B130" s="51">
        <f>+SUM(B131:B135)</f>
        <v>303257</v>
      </c>
      <c r="C130" s="51">
        <f t="shared" ref="C130:G130" si="20">+SUM(C131:C135)</f>
        <v>226945</v>
      </c>
      <c r="D130" s="51">
        <f t="shared" si="20"/>
        <v>20604</v>
      </c>
      <c r="E130" s="51">
        <f t="shared" si="20"/>
        <v>210459</v>
      </c>
      <c r="F130" s="51">
        <f t="shared" si="20"/>
        <v>24245</v>
      </c>
      <c r="G130" s="51">
        <f t="shared" si="20"/>
        <v>785510</v>
      </c>
      <c r="H130" s="56"/>
    </row>
    <row r="131" spans="1:8" ht="9" customHeight="1" x14ac:dyDescent="0.2">
      <c r="A131" s="52" t="s">
        <v>131</v>
      </c>
      <c r="B131" s="50">
        <f>+B14+B16+B21+B33</f>
        <v>109211</v>
      </c>
      <c r="C131" s="50">
        <f t="shared" ref="C131:G131" si="21">+C14+C16+C21+C33</f>
        <v>84936</v>
      </c>
      <c r="D131" s="50">
        <f t="shared" si="21"/>
        <v>7894</v>
      </c>
      <c r="E131" s="50">
        <f t="shared" si="21"/>
        <v>49154</v>
      </c>
      <c r="F131" s="50">
        <f t="shared" si="21"/>
        <v>4174</v>
      </c>
      <c r="G131" s="50">
        <f t="shared" si="21"/>
        <v>255369</v>
      </c>
    </row>
    <row r="132" spans="1:8" ht="9" customHeight="1" x14ac:dyDescent="0.2">
      <c r="A132" s="54" t="s">
        <v>132</v>
      </c>
      <c r="B132" s="50">
        <f>+B59+B49+B44+B36</f>
        <v>60062</v>
      </c>
      <c r="C132" s="50">
        <f t="shared" ref="C132:G132" si="22">+C59+C49+C44+C36</f>
        <v>54270</v>
      </c>
      <c r="D132" s="50">
        <f t="shared" si="22"/>
        <v>3572</v>
      </c>
      <c r="E132" s="50">
        <f t="shared" si="22"/>
        <v>39873</v>
      </c>
      <c r="F132" s="50">
        <f t="shared" si="22"/>
        <v>2969</v>
      </c>
      <c r="G132" s="50">
        <f t="shared" si="22"/>
        <v>160746</v>
      </c>
    </row>
    <row r="133" spans="1:8" ht="9" customHeight="1" x14ac:dyDescent="0.2">
      <c r="A133" s="52" t="s">
        <v>133</v>
      </c>
      <c r="B133" s="50">
        <f t="shared" ref="B133:F133" si="23">+B84+B73+B70+B78</f>
        <v>81745</v>
      </c>
      <c r="C133" s="50">
        <f t="shared" si="23"/>
        <v>56522</v>
      </c>
      <c r="D133" s="50">
        <f t="shared" si="23"/>
        <v>7396</v>
      </c>
      <c r="E133" s="50">
        <f t="shared" si="23"/>
        <v>45599</v>
      </c>
      <c r="F133" s="50">
        <f t="shared" si="23"/>
        <v>11288</v>
      </c>
      <c r="G133" s="50">
        <f>+G84+G73+G70+G78</f>
        <v>202550</v>
      </c>
    </row>
    <row r="134" spans="1:8" ht="9" customHeight="1" x14ac:dyDescent="0.2">
      <c r="A134" s="52" t="s">
        <v>134</v>
      </c>
      <c r="B134" s="57">
        <f>+B113+B107+B104+B98+B92+B89</f>
        <v>37608</v>
      </c>
      <c r="C134" s="57">
        <f t="shared" ref="C134:G134" si="24">+C113+C107+C104+C98+C92+C89</f>
        <v>21546</v>
      </c>
      <c r="D134" s="57">
        <f t="shared" si="24"/>
        <v>1369</v>
      </c>
      <c r="E134" s="57">
        <f t="shared" si="24"/>
        <v>54137</v>
      </c>
      <c r="F134" s="57">
        <f t="shared" si="24"/>
        <v>3401</v>
      </c>
      <c r="G134" s="57">
        <f t="shared" si="24"/>
        <v>118061</v>
      </c>
    </row>
    <row r="135" spans="1:8" ht="9" customHeight="1" x14ac:dyDescent="0.2">
      <c r="A135" s="58" t="s">
        <v>135</v>
      </c>
      <c r="B135" s="59">
        <f>+B128+B123</f>
        <v>14631</v>
      </c>
      <c r="C135" s="59">
        <f t="shared" ref="C135:G135" si="25">+C128+C123</f>
        <v>9671</v>
      </c>
      <c r="D135" s="59">
        <f t="shared" si="25"/>
        <v>373</v>
      </c>
      <c r="E135" s="59">
        <f t="shared" si="25"/>
        <v>21696</v>
      </c>
      <c r="F135" s="59">
        <f t="shared" si="25"/>
        <v>2413</v>
      </c>
      <c r="G135" s="59">
        <f t="shared" si="25"/>
        <v>48784</v>
      </c>
    </row>
    <row r="136" spans="1:8" s="61" customFormat="1" ht="12" customHeight="1" x14ac:dyDescent="0.2">
      <c r="A136" s="60" t="s">
        <v>137</v>
      </c>
      <c r="D136" s="62"/>
      <c r="E136" s="62"/>
    </row>
    <row r="137" spans="1:8" s="64" customFormat="1" ht="9" customHeight="1" x14ac:dyDescent="0.2">
      <c r="A137" s="68" t="s">
        <v>140</v>
      </c>
      <c r="B137" s="68"/>
      <c r="C137" s="68"/>
      <c r="D137" s="68"/>
      <c r="E137" s="68"/>
      <c r="F137" s="68"/>
      <c r="G137" s="68"/>
    </row>
    <row r="138" spans="1:8" s="61" customFormat="1" ht="9" x14ac:dyDescent="0.2">
      <c r="A138" s="63" t="s">
        <v>138</v>
      </c>
      <c r="B138" s="63"/>
      <c r="C138" s="63"/>
      <c r="D138" s="63"/>
      <c r="E138" s="63"/>
      <c r="F138" s="63"/>
      <c r="G138" s="63"/>
    </row>
    <row r="140" spans="1:8" ht="9" customHeight="1" x14ac:dyDescent="0.2"/>
    <row r="141" spans="1:8" ht="9" customHeight="1" x14ac:dyDescent="0.2"/>
    <row r="142" spans="1:8" ht="9" customHeight="1" x14ac:dyDescent="0.2"/>
  </sheetData>
  <mergeCells count="2">
    <mergeCell ref="A3:A4"/>
    <mergeCell ref="A137:G137"/>
  </mergeCells>
  <phoneticPr fontId="2" type="noConversion"/>
  <pageMargins left="0.25" right="0.25" top="0.75" bottom="0.75" header="0.3" footer="0.3"/>
  <pageSetup paperSize="9" scale="60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A112" workbookViewId="0">
      <selection activeCell="G133" sqref="B133:G133"/>
    </sheetView>
  </sheetViews>
  <sheetFormatPr defaultRowHeight="12.75" x14ac:dyDescent="0.2"/>
  <cols>
    <col min="1" max="1" width="17.42578125" customWidth="1"/>
    <col min="2" max="7" width="11.7109375" customWidth="1"/>
  </cols>
  <sheetData>
    <row r="1" spans="1:7" x14ac:dyDescent="0.2">
      <c r="A1" s="1" t="s">
        <v>142</v>
      </c>
      <c r="B1" s="2"/>
      <c r="C1" s="2"/>
      <c r="D1" s="3"/>
      <c r="E1" s="3"/>
      <c r="F1" s="3"/>
    </row>
    <row r="2" spans="1:7" x14ac:dyDescent="0.2">
      <c r="A2" s="4"/>
      <c r="B2" s="5"/>
      <c r="C2" s="6"/>
      <c r="D2" s="6"/>
      <c r="E2" s="6"/>
      <c r="F2" s="6"/>
      <c r="G2" s="26"/>
    </row>
    <row r="3" spans="1:7" ht="9" customHeight="1" x14ac:dyDescent="0.2">
      <c r="A3" s="65" t="s">
        <v>0</v>
      </c>
      <c r="B3" s="7" t="s">
        <v>1</v>
      </c>
      <c r="C3" s="7" t="s">
        <v>2</v>
      </c>
      <c r="D3" s="8" t="s">
        <v>3</v>
      </c>
      <c r="E3" s="30" t="s">
        <v>139</v>
      </c>
      <c r="F3" s="8" t="s">
        <v>5</v>
      </c>
      <c r="G3" s="7" t="s">
        <v>6</v>
      </c>
    </row>
    <row r="4" spans="1:7" ht="9" customHeight="1" x14ac:dyDescent="0.2">
      <c r="A4" s="66"/>
      <c r="B4" s="9"/>
      <c r="C4" s="28" t="s">
        <v>136</v>
      </c>
      <c r="D4" s="11"/>
      <c r="E4" s="31" t="s">
        <v>4</v>
      </c>
      <c r="F4" s="10"/>
      <c r="G4" s="10"/>
    </row>
    <row r="5" spans="1:7" ht="9" customHeight="1" x14ac:dyDescent="0.2">
      <c r="A5" s="12"/>
    </row>
    <row r="6" spans="1:7" ht="9" customHeight="1" x14ac:dyDescent="0.2">
      <c r="A6" s="14" t="s">
        <v>7</v>
      </c>
      <c r="B6" s="13">
        <v>8089</v>
      </c>
      <c r="C6" s="13">
        <v>17658</v>
      </c>
      <c r="D6" s="13">
        <v>1992</v>
      </c>
      <c r="E6" s="13">
        <v>1361</v>
      </c>
      <c r="F6" s="13">
        <v>731</v>
      </c>
      <c r="G6" s="13">
        <v>29831</v>
      </c>
    </row>
    <row r="7" spans="1:7" ht="9" customHeight="1" x14ac:dyDescent="0.2">
      <c r="A7" s="14" t="s">
        <v>8</v>
      </c>
      <c r="B7" s="13">
        <v>337</v>
      </c>
      <c r="C7" s="13">
        <v>1108</v>
      </c>
      <c r="D7" s="13">
        <v>16</v>
      </c>
      <c r="E7" s="13">
        <v>111</v>
      </c>
      <c r="F7" s="13">
        <v>50</v>
      </c>
      <c r="G7" s="13">
        <v>1622</v>
      </c>
    </row>
    <row r="8" spans="1:7" ht="9" customHeight="1" x14ac:dyDescent="0.2">
      <c r="A8" s="14" t="s">
        <v>9</v>
      </c>
      <c r="B8" s="13">
        <v>247</v>
      </c>
      <c r="C8" s="13">
        <v>686</v>
      </c>
      <c r="D8" s="13">
        <v>9</v>
      </c>
      <c r="E8" s="13">
        <v>89</v>
      </c>
      <c r="F8" s="13">
        <v>22</v>
      </c>
      <c r="G8" s="13">
        <v>1053</v>
      </c>
    </row>
    <row r="9" spans="1:7" ht="9" customHeight="1" x14ac:dyDescent="0.2">
      <c r="A9" s="14" t="s">
        <v>10</v>
      </c>
      <c r="B9" s="13">
        <v>328</v>
      </c>
      <c r="C9" s="13">
        <v>583</v>
      </c>
      <c r="D9" s="13">
        <v>9</v>
      </c>
      <c r="E9" s="13">
        <v>42</v>
      </c>
      <c r="F9" s="13">
        <v>42</v>
      </c>
      <c r="G9" s="13">
        <v>1004</v>
      </c>
    </row>
    <row r="10" spans="1:7" ht="9" customHeight="1" x14ac:dyDescent="0.2">
      <c r="A10" s="14" t="s">
        <v>11</v>
      </c>
      <c r="B10" s="13">
        <v>840</v>
      </c>
      <c r="C10" s="13">
        <v>3065</v>
      </c>
      <c r="D10" s="13">
        <v>20</v>
      </c>
      <c r="E10" s="13">
        <v>161</v>
      </c>
      <c r="F10" s="13">
        <v>134</v>
      </c>
      <c r="G10" s="13">
        <v>4220</v>
      </c>
    </row>
    <row r="11" spans="1:7" ht="9" customHeight="1" x14ac:dyDescent="0.2">
      <c r="A11" s="14" t="s">
        <v>12</v>
      </c>
      <c r="B11" s="13">
        <v>855</v>
      </c>
      <c r="C11" s="13">
        <v>3731</v>
      </c>
      <c r="D11" s="13">
        <v>140</v>
      </c>
      <c r="E11" s="13">
        <v>264</v>
      </c>
      <c r="F11" s="13">
        <v>117</v>
      </c>
      <c r="G11" s="13">
        <v>5107</v>
      </c>
    </row>
    <row r="12" spans="1:7" ht="9" customHeight="1" x14ac:dyDescent="0.2">
      <c r="A12" s="14" t="s">
        <v>13</v>
      </c>
      <c r="B12" s="13">
        <v>308</v>
      </c>
      <c r="C12" s="13">
        <v>1315</v>
      </c>
      <c r="D12" s="13">
        <v>12</v>
      </c>
      <c r="E12" s="13">
        <v>241</v>
      </c>
      <c r="F12" s="13">
        <v>80</v>
      </c>
      <c r="G12" s="13">
        <v>1956</v>
      </c>
    </row>
    <row r="13" spans="1:7" ht="9" customHeight="1" x14ac:dyDescent="0.2">
      <c r="A13" s="14" t="s">
        <v>14</v>
      </c>
      <c r="B13" s="13">
        <v>689</v>
      </c>
      <c r="C13" s="13">
        <v>2728</v>
      </c>
      <c r="D13" s="13">
        <v>24</v>
      </c>
      <c r="E13" s="13">
        <v>328</v>
      </c>
      <c r="F13" s="13">
        <v>177</v>
      </c>
      <c r="G13" s="13">
        <v>3946</v>
      </c>
    </row>
    <row r="14" spans="1:7" ht="9" customHeight="1" x14ac:dyDescent="0.2">
      <c r="A14" s="15" t="s">
        <v>15</v>
      </c>
      <c r="B14" s="16">
        <f>+SUM(B6:B13)</f>
        <v>11693</v>
      </c>
      <c r="C14" s="16">
        <f t="shared" ref="C14:G14" si="0">+SUM(C6:C13)</f>
        <v>30874</v>
      </c>
      <c r="D14" s="16">
        <f t="shared" si="0"/>
        <v>2222</v>
      </c>
      <c r="E14" s="16">
        <f t="shared" si="0"/>
        <v>2597</v>
      </c>
      <c r="F14" s="16">
        <f t="shared" si="0"/>
        <v>1353</v>
      </c>
      <c r="G14" s="16">
        <f t="shared" si="0"/>
        <v>48739</v>
      </c>
    </row>
    <row r="15" spans="1:7" ht="9" customHeight="1" x14ac:dyDescent="0.2">
      <c r="A15" s="14" t="s">
        <v>16</v>
      </c>
      <c r="B15" s="13">
        <v>245</v>
      </c>
      <c r="C15" s="13">
        <v>882</v>
      </c>
      <c r="D15" s="13">
        <v>19</v>
      </c>
      <c r="E15" s="13">
        <v>12</v>
      </c>
      <c r="F15" s="13">
        <v>42</v>
      </c>
      <c r="G15" s="13">
        <v>1200</v>
      </c>
    </row>
    <row r="16" spans="1:7" ht="9" customHeight="1" x14ac:dyDescent="0.2">
      <c r="A16" s="15" t="s">
        <v>17</v>
      </c>
      <c r="B16" s="16">
        <f>+SUM(B15)</f>
        <v>245</v>
      </c>
      <c r="C16" s="16">
        <f t="shared" ref="C16:G16" si="1">+SUM(C15)</f>
        <v>882</v>
      </c>
      <c r="D16" s="16">
        <f t="shared" si="1"/>
        <v>19</v>
      </c>
      <c r="E16" s="16">
        <f t="shared" si="1"/>
        <v>12</v>
      </c>
      <c r="F16" s="16">
        <f t="shared" si="1"/>
        <v>42</v>
      </c>
      <c r="G16" s="16">
        <f t="shared" si="1"/>
        <v>1200</v>
      </c>
    </row>
    <row r="17" spans="1:7" ht="9" customHeight="1" x14ac:dyDescent="0.2">
      <c r="A17" s="14" t="s">
        <v>46</v>
      </c>
      <c r="B17" s="13">
        <v>488</v>
      </c>
      <c r="C17" s="13">
        <v>1702</v>
      </c>
      <c r="D17" s="13">
        <v>25</v>
      </c>
      <c r="E17" s="13">
        <v>113</v>
      </c>
      <c r="F17" s="13">
        <v>146</v>
      </c>
      <c r="G17" s="13">
        <v>2474</v>
      </c>
    </row>
    <row r="18" spans="1:7" ht="9" customHeight="1" x14ac:dyDescent="0.2">
      <c r="A18" s="14" t="s">
        <v>47</v>
      </c>
      <c r="B18" s="13">
        <v>496</v>
      </c>
      <c r="C18" s="13">
        <v>2048</v>
      </c>
      <c r="D18" s="13">
        <v>29</v>
      </c>
      <c r="E18" s="13">
        <v>167</v>
      </c>
      <c r="F18" s="13">
        <v>101</v>
      </c>
      <c r="G18" s="13">
        <v>2841</v>
      </c>
    </row>
    <row r="19" spans="1:7" ht="9" customHeight="1" x14ac:dyDescent="0.2">
      <c r="A19" s="14" t="s">
        <v>48</v>
      </c>
      <c r="B19" s="13">
        <v>2652</v>
      </c>
      <c r="C19" s="13">
        <v>5994</v>
      </c>
      <c r="D19" s="13">
        <v>413</v>
      </c>
      <c r="E19" s="13">
        <v>458</v>
      </c>
      <c r="F19" s="13">
        <v>544</v>
      </c>
      <c r="G19" s="13">
        <v>10061</v>
      </c>
    </row>
    <row r="20" spans="1:7" ht="9" customHeight="1" x14ac:dyDescent="0.2">
      <c r="A20" s="14" t="s">
        <v>49</v>
      </c>
      <c r="B20" s="13">
        <v>623</v>
      </c>
      <c r="C20" s="13">
        <v>1480</v>
      </c>
      <c r="D20" s="13">
        <v>73</v>
      </c>
      <c r="E20" s="13">
        <v>77</v>
      </c>
      <c r="F20" s="13">
        <v>86</v>
      </c>
      <c r="G20" s="13">
        <v>2339</v>
      </c>
    </row>
    <row r="21" spans="1:7" ht="9" customHeight="1" x14ac:dyDescent="0.2">
      <c r="A21" s="15" t="s">
        <v>50</v>
      </c>
      <c r="B21" s="16">
        <f>+SUM(B17:B20)</f>
        <v>4259</v>
      </c>
      <c r="C21" s="16">
        <f t="shared" ref="C21:G21" si="2">+SUM(C17:C20)</f>
        <v>11224</v>
      </c>
      <c r="D21" s="16">
        <f t="shared" si="2"/>
        <v>540</v>
      </c>
      <c r="E21" s="16">
        <f t="shared" si="2"/>
        <v>815</v>
      </c>
      <c r="F21" s="16">
        <f t="shared" si="2"/>
        <v>877</v>
      </c>
      <c r="G21" s="16">
        <f t="shared" si="2"/>
        <v>17715</v>
      </c>
    </row>
    <row r="22" spans="1:7" ht="9" customHeight="1" x14ac:dyDescent="0.2">
      <c r="A22" s="14" t="s">
        <v>18</v>
      </c>
      <c r="B22" s="13">
        <v>2687</v>
      </c>
      <c r="C22" s="13">
        <v>6493</v>
      </c>
      <c r="D22" s="13">
        <v>61</v>
      </c>
      <c r="E22" s="13">
        <v>465</v>
      </c>
      <c r="F22" s="13">
        <v>177</v>
      </c>
      <c r="G22" s="13">
        <v>9883</v>
      </c>
    </row>
    <row r="23" spans="1:7" ht="9" customHeight="1" x14ac:dyDescent="0.2">
      <c r="A23" s="14" t="s">
        <v>19</v>
      </c>
      <c r="B23" s="13">
        <v>2203</v>
      </c>
      <c r="C23" s="13">
        <v>4836</v>
      </c>
      <c r="D23" s="13">
        <v>119</v>
      </c>
      <c r="E23" s="13">
        <v>355</v>
      </c>
      <c r="F23" s="13">
        <v>333</v>
      </c>
      <c r="G23" s="13">
        <v>7846</v>
      </c>
    </row>
    <row r="24" spans="1:7" ht="9" customHeight="1" x14ac:dyDescent="0.2">
      <c r="A24" s="14" t="s">
        <v>20</v>
      </c>
      <c r="B24" s="13">
        <v>654</v>
      </c>
      <c r="C24" s="13">
        <v>2681</v>
      </c>
      <c r="D24" s="13">
        <v>101</v>
      </c>
      <c r="E24" s="13">
        <v>293</v>
      </c>
      <c r="F24" s="13">
        <v>46</v>
      </c>
      <c r="G24" s="13">
        <v>3775</v>
      </c>
    </row>
    <row r="25" spans="1:7" ht="9" customHeight="1" x14ac:dyDescent="0.2">
      <c r="A25" s="14" t="s">
        <v>21</v>
      </c>
      <c r="B25" s="13">
        <v>210</v>
      </c>
      <c r="C25" s="13">
        <v>940</v>
      </c>
      <c r="D25" s="13">
        <v>3</v>
      </c>
      <c r="E25" s="13">
        <v>144</v>
      </c>
      <c r="F25" s="13">
        <v>19</v>
      </c>
      <c r="G25" s="13">
        <v>1316</v>
      </c>
    </row>
    <row r="26" spans="1:7" ht="9" customHeight="1" x14ac:dyDescent="0.2">
      <c r="A26" s="14" t="s">
        <v>23</v>
      </c>
      <c r="B26" s="13">
        <v>3340</v>
      </c>
      <c r="C26" s="13">
        <v>10812</v>
      </c>
      <c r="D26" s="13">
        <v>143</v>
      </c>
      <c r="E26" s="13">
        <v>256</v>
      </c>
      <c r="F26" s="13">
        <v>219</v>
      </c>
      <c r="G26" s="13">
        <v>14770</v>
      </c>
    </row>
    <row r="27" spans="1:7" ht="9" customHeight="1" x14ac:dyDescent="0.2">
      <c r="A27" s="14" t="s">
        <v>24</v>
      </c>
      <c r="B27" s="13">
        <v>4208</v>
      </c>
      <c r="C27" s="13">
        <v>13608</v>
      </c>
      <c r="D27" s="13">
        <v>183</v>
      </c>
      <c r="E27" s="13">
        <v>218</v>
      </c>
      <c r="F27" s="13">
        <v>250</v>
      </c>
      <c r="G27" s="13">
        <v>18467</v>
      </c>
    </row>
    <row r="28" spans="1:7" ht="9" customHeight="1" x14ac:dyDescent="0.2">
      <c r="A28" s="14" t="s">
        <v>25</v>
      </c>
      <c r="B28" s="13">
        <v>1464</v>
      </c>
      <c r="C28" s="13">
        <v>4364</v>
      </c>
      <c r="D28" s="13">
        <v>190</v>
      </c>
      <c r="E28" s="13">
        <v>302</v>
      </c>
      <c r="F28" s="13">
        <v>130</v>
      </c>
      <c r="G28" s="13">
        <v>6450</v>
      </c>
    </row>
    <row r="29" spans="1:7" ht="9" customHeight="1" x14ac:dyDescent="0.2">
      <c r="A29" s="14" t="s">
        <v>26</v>
      </c>
      <c r="B29" s="13">
        <v>327</v>
      </c>
      <c r="C29" s="13">
        <v>1838</v>
      </c>
      <c r="D29" s="13">
        <v>3</v>
      </c>
      <c r="E29" s="13">
        <v>244</v>
      </c>
      <c r="F29" s="13">
        <v>29</v>
      </c>
      <c r="G29" s="13">
        <v>2441</v>
      </c>
    </row>
    <row r="30" spans="1:7" ht="9" customHeight="1" x14ac:dyDescent="0.2">
      <c r="A30" s="14" t="s">
        <v>27</v>
      </c>
      <c r="B30" s="13">
        <v>723</v>
      </c>
      <c r="C30" s="13">
        <v>3122</v>
      </c>
      <c r="D30" s="13">
        <v>30</v>
      </c>
      <c r="E30" s="13">
        <v>319</v>
      </c>
      <c r="F30" s="13">
        <v>58</v>
      </c>
      <c r="G30" s="13">
        <v>4252</v>
      </c>
    </row>
    <row r="31" spans="1:7" ht="9" customHeight="1" x14ac:dyDescent="0.2">
      <c r="A31" s="14" t="s">
        <v>28</v>
      </c>
      <c r="B31" s="13">
        <v>1477</v>
      </c>
      <c r="C31" s="13">
        <v>4429</v>
      </c>
      <c r="D31" s="13">
        <v>55</v>
      </c>
      <c r="E31" s="13">
        <v>285</v>
      </c>
      <c r="F31" s="13">
        <v>48</v>
      </c>
      <c r="G31" s="13">
        <v>6294</v>
      </c>
    </row>
    <row r="32" spans="1:7" ht="9" customHeight="1" x14ac:dyDescent="0.2">
      <c r="A32" s="14" t="s">
        <v>22</v>
      </c>
      <c r="B32" s="13">
        <v>31165</v>
      </c>
      <c r="C32" s="13">
        <v>47351</v>
      </c>
      <c r="D32" s="13">
        <v>5068</v>
      </c>
      <c r="E32" s="13">
        <v>2930</v>
      </c>
      <c r="F32" s="13">
        <v>1442</v>
      </c>
      <c r="G32" s="13">
        <v>87956</v>
      </c>
    </row>
    <row r="33" spans="1:7" ht="9" customHeight="1" x14ac:dyDescent="0.2">
      <c r="A33" s="15" t="s">
        <v>29</v>
      </c>
      <c r="B33" s="16">
        <f>+SUM(B22:B32)</f>
        <v>48458</v>
      </c>
      <c r="C33" s="16">
        <f t="shared" ref="C33:G33" si="3">+SUM(C22:C32)</f>
        <v>100474</v>
      </c>
      <c r="D33" s="16">
        <f t="shared" si="3"/>
        <v>5956</v>
      </c>
      <c r="E33" s="16">
        <f t="shared" si="3"/>
        <v>5811</v>
      </c>
      <c r="F33" s="16">
        <f t="shared" si="3"/>
        <v>2751</v>
      </c>
      <c r="G33" s="16">
        <f t="shared" si="3"/>
        <v>163450</v>
      </c>
    </row>
    <row r="34" spans="1:7" ht="9" customHeight="1" x14ac:dyDescent="0.2">
      <c r="A34" s="14" t="s">
        <v>30</v>
      </c>
      <c r="B34" s="13">
        <v>726</v>
      </c>
      <c r="C34" s="13">
        <v>3549</v>
      </c>
      <c r="D34" s="13">
        <v>53</v>
      </c>
      <c r="E34" s="13">
        <v>539</v>
      </c>
      <c r="F34" s="13">
        <v>91</v>
      </c>
      <c r="G34" s="13">
        <v>4958</v>
      </c>
    </row>
    <row r="35" spans="1:7" ht="9" customHeight="1" x14ac:dyDescent="0.2">
      <c r="A35" s="14" t="s">
        <v>31</v>
      </c>
      <c r="B35" s="13">
        <v>607</v>
      </c>
      <c r="C35" s="13">
        <v>2939</v>
      </c>
      <c r="D35" s="13">
        <v>144</v>
      </c>
      <c r="E35" s="13">
        <v>317</v>
      </c>
      <c r="F35" s="13">
        <v>86</v>
      </c>
      <c r="G35" s="13">
        <v>4093</v>
      </c>
    </row>
    <row r="36" spans="1:7" ht="9" customHeight="1" x14ac:dyDescent="0.2">
      <c r="A36" s="15" t="s">
        <v>32</v>
      </c>
      <c r="B36" s="16">
        <f>+SUM(B34:B35)</f>
        <v>1333</v>
      </c>
      <c r="C36" s="16">
        <f t="shared" ref="C36:G36" si="4">+SUM(C34:C35)</f>
        <v>6488</v>
      </c>
      <c r="D36" s="16">
        <f t="shared" si="4"/>
        <v>197</v>
      </c>
      <c r="E36" s="16">
        <f t="shared" si="4"/>
        <v>856</v>
      </c>
      <c r="F36" s="16">
        <f t="shared" si="4"/>
        <v>177</v>
      </c>
      <c r="G36" s="16">
        <f t="shared" si="4"/>
        <v>9051</v>
      </c>
    </row>
    <row r="37" spans="1:7" ht="9" customHeight="1" x14ac:dyDescent="0.2">
      <c r="A37" s="14" t="s">
        <v>33</v>
      </c>
      <c r="B37" s="13">
        <v>2447</v>
      </c>
      <c r="C37" s="13">
        <v>7545</v>
      </c>
      <c r="D37" s="13">
        <v>132</v>
      </c>
      <c r="E37" s="13">
        <v>439</v>
      </c>
      <c r="F37" s="13">
        <v>252</v>
      </c>
      <c r="G37" s="13">
        <v>10815</v>
      </c>
    </row>
    <row r="38" spans="1:7" ht="9" customHeight="1" x14ac:dyDescent="0.2">
      <c r="A38" s="14" t="s">
        <v>34</v>
      </c>
      <c r="B38" s="13">
        <v>3900</v>
      </c>
      <c r="C38" s="13">
        <v>7961</v>
      </c>
      <c r="D38" s="13">
        <v>82</v>
      </c>
      <c r="E38" s="13">
        <v>191</v>
      </c>
      <c r="F38" s="13">
        <v>135</v>
      </c>
      <c r="G38" s="13">
        <v>12269</v>
      </c>
    </row>
    <row r="39" spans="1:7" ht="9" customHeight="1" x14ac:dyDescent="0.2">
      <c r="A39" s="14" t="s">
        <v>35</v>
      </c>
      <c r="B39" s="13">
        <v>389</v>
      </c>
      <c r="C39" s="13">
        <v>933</v>
      </c>
      <c r="D39" s="13">
        <v>10</v>
      </c>
      <c r="E39" s="13">
        <v>117</v>
      </c>
      <c r="F39" s="13">
        <v>29</v>
      </c>
      <c r="G39" s="13">
        <v>1478</v>
      </c>
    </row>
    <row r="40" spans="1:7" ht="9" customHeight="1" x14ac:dyDescent="0.2">
      <c r="A40" s="14" t="s">
        <v>36</v>
      </c>
      <c r="B40" s="13">
        <v>2323</v>
      </c>
      <c r="C40" s="13">
        <v>7075</v>
      </c>
      <c r="D40" s="13">
        <v>49</v>
      </c>
      <c r="E40" s="13">
        <v>439</v>
      </c>
      <c r="F40" s="13">
        <v>132</v>
      </c>
      <c r="G40" s="13">
        <v>10018</v>
      </c>
    </row>
    <row r="41" spans="1:7" ht="9" customHeight="1" x14ac:dyDescent="0.2">
      <c r="A41" s="14" t="s">
        <v>37</v>
      </c>
      <c r="B41" s="13">
        <v>2107</v>
      </c>
      <c r="C41" s="13">
        <v>5221</v>
      </c>
      <c r="D41" s="13">
        <v>186</v>
      </c>
      <c r="E41" s="13">
        <v>274</v>
      </c>
      <c r="F41" s="13">
        <v>159</v>
      </c>
      <c r="G41" s="13">
        <v>7947</v>
      </c>
    </row>
    <row r="42" spans="1:7" ht="9" customHeight="1" x14ac:dyDescent="0.2">
      <c r="A42" s="14" t="s">
        <v>38</v>
      </c>
      <c r="B42" s="13">
        <v>2921</v>
      </c>
      <c r="C42" s="13">
        <v>5115</v>
      </c>
      <c r="D42" s="13">
        <v>467</v>
      </c>
      <c r="E42" s="13">
        <v>510</v>
      </c>
      <c r="F42" s="13">
        <v>185</v>
      </c>
      <c r="G42" s="13">
        <v>9198</v>
      </c>
    </row>
    <row r="43" spans="1:7" ht="9" customHeight="1" x14ac:dyDescent="0.2">
      <c r="A43" s="14" t="s">
        <v>39</v>
      </c>
      <c r="B43" s="13">
        <v>747</v>
      </c>
      <c r="C43" s="13">
        <v>1475</v>
      </c>
      <c r="D43" s="13">
        <v>33</v>
      </c>
      <c r="E43" s="13">
        <v>191</v>
      </c>
      <c r="F43" s="13">
        <v>39</v>
      </c>
      <c r="G43" s="13">
        <v>2485</v>
      </c>
    </row>
    <row r="44" spans="1:7" ht="9" customHeight="1" x14ac:dyDescent="0.2">
      <c r="A44" s="15" t="s">
        <v>40</v>
      </c>
      <c r="B44" s="16">
        <f>+SUM(B37:B43)</f>
        <v>14834</v>
      </c>
      <c r="C44" s="16">
        <f t="shared" ref="C44:G44" si="5">+SUM(C37:C43)</f>
        <v>35325</v>
      </c>
      <c r="D44" s="16">
        <f t="shared" si="5"/>
        <v>959</v>
      </c>
      <c r="E44" s="16">
        <f t="shared" si="5"/>
        <v>2161</v>
      </c>
      <c r="F44" s="16">
        <f t="shared" si="5"/>
        <v>931</v>
      </c>
      <c r="G44" s="16">
        <f t="shared" si="5"/>
        <v>54210</v>
      </c>
    </row>
    <row r="45" spans="1:7" ht="9" customHeight="1" x14ac:dyDescent="0.2">
      <c r="A45" s="14" t="s">
        <v>41</v>
      </c>
      <c r="B45" s="13">
        <v>2130</v>
      </c>
      <c r="C45" s="13">
        <v>4454</v>
      </c>
      <c r="D45" s="13">
        <v>49</v>
      </c>
      <c r="E45" s="13">
        <v>141</v>
      </c>
      <c r="F45" s="13">
        <v>52</v>
      </c>
      <c r="G45" s="13">
        <v>6826</v>
      </c>
    </row>
    <row r="46" spans="1:7" ht="9" customHeight="1" x14ac:dyDescent="0.2">
      <c r="A46" s="14" t="s">
        <v>42</v>
      </c>
      <c r="B46" s="13">
        <v>956</v>
      </c>
      <c r="C46" s="13">
        <v>3204</v>
      </c>
      <c r="D46" s="13">
        <v>227</v>
      </c>
      <c r="E46" s="13">
        <v>189</v>
      </c>
      <c r="F46" s="13">
        <v>156</v>
      </c>
      <c r="G46" s="13">
        <v>4732</v>
      </c>
    </row>
    <row r="47" spans="1:7" ht="9" customHeight="1" x14ac:dyDescent="0.2">
      <c r="A47" s="14" t="s">
        <v>43</v>
      </c>
      <c r="B47" s="13">
        <v>127</v>
      </c>
      <c r="C47" s="13">
        <v>1131</v>
      </c>
      <c r="D47" s="13">
        <v>24</v>
      </c>
      <c r="E47" s="13">
        <v>49</v>
      </c>
      <c r="F47" s="13">
        <v>31</v>
      </c>
      <c r="G47" s="13">
        <v>1362</v>
      </c>
    </row>
    <row r="48" spans="1:7" ht="9" customHeight="1" x14ac:dyDescent="0.2">
      <c r="A48" s="14" t="s">
        <v>44</v>
      </c>
      <c r="B48" s="13">
        <v>391</v>
      </c>
      <c r="C48" s="13">
        <v>1310</v>
      </c>
      <c r="D48" s="13">
        <v>179</v>
      </c>
      <c r="E48" s="13">
        <v>190</v>
      </c>
      <c r="F48" s="13">
        <v>55</v>
      </c>
      <c r="G48" s="13">
        <v>2125</v>
      </c>
    </row>
    <row r="49" spans="1:7" ht="9" customHeight="1" x14ac:dyDescent="0.2">
      <c r="A49" s="15" t="s">
        <v>45</v>
      </c>
      <c r="B49" s="16">
        <f>+SUM(B45:B48)</f>
        <v>3604</v>
      </c>
      <c r="C49" s="16">
        <f t="shared" ref="C49:G49" si="6">+SUM(C45:C48)</f>
        <v>10099</v>
      </c>
      <c r="D49" s="16">
        <f t="shared" si="6"/>
        <v>479</v>
      </c>
      <c r="E49" s="16">
        <f t="shared" si="6"/>
        <v>569</v>
      </c>
      <c r="F49" s="16">
        <f t="shared" si="6"/>
        <v>294</v>
      </c>
      <c r="G49" s="16">
        <f t="shared" si="6"/>
        <v>15045</v>
      </c>
    </row>
    <row r="50" spans="1:7" ht="9" customHeight="1" x14ac:dyDescent="0.2">
      <c r="A50" s="14" t="s">
        <v>51</v>
      </c>
      <c r="B50" s="13">
        <v>1267</v>
      </c>
      <c r="C50" s="13">
        <v>3393</v>
      </c>
      <c r="D50" s="13">
        <v>136</v>
      </c>
      <c r="E50" s="13">
        <v>187</v>
      </c>
      <c r="F50" s="13">
        <v>96</v>
      </c>
      <c r="G50" s="13">
        <v>5079</v>
      </c>
    </row>
    <row r="51" spans="1:7" ht="9" customHeight="1" x14ac:dyDescent="0.2">
      <c r="A51" s="14" t="s">
        <v>52</v>
      </c>
      <c r="B51" s="13">
        <v>1560</v>
      </c>
      <c r="C51" s="13">
        <v>4696</v>
      </c>
      <c r="D51" s="13">
        <v>251</v>
      </c>
      <c r="E51" s="13">
        <v>407</v>
      </c>
      <c r="F51" s="13">
        <v>121</v>
      </c>
      <c r="G51" s="13">
        <v>7035</v>
      </c>
    </row>
    <row r="52" spans="1:7" ht="9" customHeight="1" x14ac:dyDescent="0.2">
      <c r="A52" s="14" t="s">
        <v>53</v>
      </c>
      <c r="B52" s="13">
        <v>2191</v>
      </c>
      <c r="C52" s="13">
        <v>5726</v>
      </c>
      <c r="D52" s="13">
        <v>89</v>
      </c>
      <c r="E52" s="13">
        <v>296</v>
      </c>
      <c r="F52" s="13">
        <v>126</v>
      </c>
      <c r="G52" s="13">
        <v>8428</v>
      </c>
    </row>
    <row r="53" spans="1:7" ht="9" customHeight="1" x14ac:dyDescent="0.2">
      <c r="A53" s="14" t="s">
        <v>54</v>
      </c>
      <c r="B53" s="13">
        <v>2622</v>
      </c>
      <c r="C53" s="13">
        <v>9106</v>
      </c>
      <c r="D53" s="13">
        <v>138</v>
      </c>
      <c r="E53" s="13">
        <v>166</v>
      </c>
      <c r="F53" s="13">
        <v>208</v>
      </c>
      <c r="G53" s="13">
        <v>12240</v>
      </c>
    </row>
    <row r="54" spans="1:7" ht="9" customHeight="1" x14ac:dyDescent="0.2">
      <c r="A54" s="14" t="s">
        <v>55</v>
      </c>
      <c r="B54" s="13">
        <v>4278</v>
      </c>
      <c r="C54" s="13">
        <v>10922</v>
      </c>
      <c r="D54" s="13">
        <v>1193</v>
      </c>
      <c r="E54" s="13">
        <v>747</v>
      </c>
      <c r="F54" s="13">
        <v>441</v>
      </c>
      <c r="G54" s="13">
        <v>17581</v>
      </c>
    </row>
    <row r="55" spans="1:7" ht="9" customHeight="1" x14ac:dyDescent="0.2">
      <c r="A55" s="14" t="s">
        <v>56</v>
      </c>
      <c r="B55" s="13">
        <v>1001</v>
      </c>
      <c r="C55" s="13">
        <v>2281</v>
      </c>
      <c r="D55" s="13">
        <v>153</v>
      </c>
      <c r="E55" s="13">
        <v>535</v>
      </c>
      <c r="F55" s="13">
        <v>56</v>
      </c>
      <c r="G55" s="13">
        <v>4026</v>
      </c>
    </row>
    <row r="56" spans="1:7" ht="9" customHeight="1" x14ac:dyDescent="0.2">
      <c r="A56" s="14" t="s">
        <v>57</v>
      </c>
      <c r="B56" s="13">
        <v>967</v>
      </c>
      <c r="C56" s="13">
        <v>2824</v>
      </c>
      <c r="D56" s="13">
        <v>62</v>
      </c>
      <c r="E56" s="13">
        <v>255</v>
      </c>
      <c r="F56" s="13">
        <v>211</v>
      </c>
      <c r="G56" s="13">
        <v>4319</v>
      </c>
    </row>
    <row r="57" spans="1:7" ht="9" customHeight="1" x14ac:dyDescent="0.2">
      <c r="A57" s="14" t="s">
        <v>58</v>
      </c>
      <c r="B57" s="13">
        <v>1259</v>
      </c>
      <c r="C57" s="13">
        <v>3543</v>
      </c>
      <c r="D57" s="13">
        <v>191</v>
      </c>
      <c r="E57" s="13">
        <v>119</v>
      </c>
      <c r="F57" s="13">
        <v>110</v>
      </c>
      <c r="G57" s="13">
        <v>5222</v>
      </c>
    </row>
    <row r="58" spans="1:7" ht="9" customHeight="1" x14ac:dyDescent="0.2">
      <c r="A58" s="14" t="s">
        <v>59</v>
      </c>
      <c r="B58" s="13">
        <v>1361</v>
      </c>
      <c r="C58" s="13">
        <v>3027</v>
      </c>
      <c r="D58" s="13">
        <v>259</v>
      </c>
      <c r="E58" s="13">
        <v>349</v>
      </c>
      <c r="F58" s="13">
        <v>157</v>
      </c>
      <c r="G58" s="13">
        <v>5153</v>
      </c>
    </row>
    <row r="59" spans="1:7" ht="9" customHeight="1" x14ac:dyDescent="0.2">
      <c r="A59" s="15" t="s">
        <v>60</v>
      </c>
      <c r="B59" s="16">
        <f>+SUM(B50:B58)</f>
        <v>16506</v>
      </c>
      <c r="C59" s="16">
        <f t="shared" ref="C59:G59" si="7">+SUM(C50:C58)</f>
        <v>45518</v>
      </c>
      <c r="D59" s="16">
        <f t="shared" si="7"/>
        <v>2472</v>
      </c>
      <c r="E59" s="16">
        <f t="shared" si="7"/>
        <v>3061</v>
      </c>
      <c r="F59" s="16">
        <f t="shared" si="7"/>
        <v>1526</v>
      </c>
      <c r="G59" s="16">
        <f t="shared" si="7"/>
        <v>69083</v>
      </c>
    </row>
    <row r="60" spans="1:7" ht="9" customHeight="1" x14ac:dyDescent="0.2">
      <c r="A60" s="14" t="s">
        <v>61</v>
      </c>
      <c r="B60" s="13">
        <v>210</v>
      </c>
      <c r="C60" s="13">
        <v>1017</v>
      </c>
      <c r="D60" s="13">
        <v>127</v>
      </c>
      <c r="E60" s="13">
        <v>56</v>
      </c>
      <c r="F60" s="13">
        <v>44</v>
      </c>
      <c r="G60" s="13">
        <v>1454</v>
      </c>
    </row>
    <row r="61" spans="1:7" ht="9" customHeight="1" x14ac:dyDescent="0.2">
      <c r="A61" s="14" t="s">
        <v>62</v>
      </c>
      <c r="B61" s="13">
        <v>503</v>
      </c>
      <c r="C61" s="13">
        <v>2059</v>
      </c>
      <c r="D61" s="13">
        <v>69</v>
      </c>
      <c r="E61" s="13">
        <v>159</v>
      </c>
      <c r="F61" s="13">
        <v>178</v>
      </c>
      <c r="G61" s="13">
        <v>2968</v>
      </c>
    </row>
    <row r="62" spans="1:7" ht="9" customHeight="1" x14ac:dyDescent="0.2">
      <c r="A62" s="14" t="s">
        <v>63</v>
      </c>
      <c r="B62" s="13">
        <v>957</v>
      </c>
      <c r="C62" s="13">
        <v>1946</v>
      </c>
      <c r="D62" s="13">
        <v>25</v>
      </c>
      <c r="E62" s="13">
        <v>107</v>
      </c>
      <c r="F62" s="13">
        <v>119</v>
      </c>
      <c r="G62" s="13">
        <v>3154</v>
      </c>
    </row>
    <row r="63" spans="1:7" ht="9" customHeight="1" x14ac:dyDescent="0.2">
      <c r="A63" s="14" t="s">
        <v>64</v>
      </c>
      <c r="B63" s="13">
        <v>6671</v>
      </c>
      <c r="C63" s="13">
        <v>8240</v>
      </c>
      <c r="D63" s="13">
        <v>1158</v>
      </c>
      <c r="E63" s="13">
        <v>650</v>
      </c>
      <c r="F63" s="13">
        <v>792</v>
      </c>
      <c r="G63" s="13">
        <v>17511</v>
      </c>
    </row>
    <row r="64" spans="1:7" ht="9" customHeight="1" x14ac:dyDescent="0.2">
      <c r="A64" s="14" t="s">
        <v>65</v>
      </c>
      <c r="B64" s="13">
        <v>4972</v>
      </c>
      <c r="C64" s="13">
        <v>2412</v>
      </c>
      <c r="D64" s="13">
        <v>4</v>
      </c>
      <c r="E64" s="13">
        <v>368</v>
      </c>
      <c r="F64" s="13">
        <v>100</v>
      </c>
      <c r="G64" s="13">
        <v>7856</v>
      </c>
    </row>
    <row r="65" spans="1:7" ht="9" customHeight="1" x14ac:dyDescent="0.2">
      <c r="A65" s="14" t="s">
        <v>66</v>
      </c>
      <c r="B65" s="13">
        <v>772</v>
      </c>
      <c r="C65" s="13">
        <v>1681</v>
      </c>
      <c r="D65" s="13">
        <v>7</v>
      </c>
      <c r="E65" s="13">
        <v>167</v>
      </c>
      <c r="F65" s="13">
        <v>123</v>
      </c>
      <c r="G65" s="13">
        <v>2750</v>
      </c>
    </row>
    <row r="66" spans="1:7" ht="9" customHeight="1" x14ac:dyDescent="0.2">
      <c r="A66" s="14" t="s">
        <v>67</v>
      </c>
      <c r="B66" s="13">
        <v>1246</v>
      </c>
      <c r="C66" s="13">
        <v>3282</v>
      </c>
      <c r="D66" s="13">
        <v>303</v>
      </c>
      <c r="E66" s="13">
        <v>189</v>
      </c>
      <c r="F66" s="13">
        <v>331</v>
      </c>
      <c r="G66" s="13">
        <v>5351</v>
      </c>
    </row>
    <row r="67" spans="1:7" ht="9" customHeight="1" x14ac:dyDescent="0.2">
      <c r="A67" s="14" t="s">
        <v>68</v>
      </c>
      <c r="B67" s="13">
        <v>835</v>
      </c>
      <c r="C67" s="13">
        <v>2400</v>
      </c>
      <c r="D67" s="13">
        <v>31</v>
      </c>
      <c r="E67" s="13">
        <v>126</v>
      </c>
      <c r="F67" s="13">
        <v>150</v>
      </c>
      <c r="G67" s="13">
        <v>3542</v>
      </c>
    </row>
    <row r="68" spans="1:7" ht="9" customHeight="1" x14ac:dyDescent="0.2">
      <c r="A68" s="14" t="s">
        <v>69</v>
      </c>
      <c r="B68" s="13">
        <v>534</v>
      </c>
      <c r="C68" s="13">
        <v>1934</v>
      </c>
      <c r="D68" s="13">
        <v>241</v>
      </c>
      <c r="E68" s="13">
        <v>101</v>
      </c>
      <c r="F68" s="13">
        <v>101</v>
      </c>
      <c r="G68" s="13">
        <v>2911</v>
      </c>
    </row>
    <row r="69" spans="1:7" ht="9" customHeight="1" x14ac:dyDescent="0.2">
      <c r="A69" s="14" t="s">
        <v>70</v>
      </c>
      <c r="B69" s="13">
        <v>347</v>
      </c>
      <c r="C69" s="13">
        <v>1630</v>
      </c>
      <c r="D69" s="13">
        <v>10</v>
      </c>
      <c r="E69" s="13">
        <v>118</v>
      </c>
      <c r="F69" s="13">
        <v>86</v>
      </c>
      <c r="G69" s="13">
        <v>2191</v>
      </c>
    </row>
    <row r="70" spans="1:7" ht="9" customHeight="1" x14ac:dyDescent="0.2">
      <c r="A70" s="15" t="s">
        <v>71</v>
      </c>
      <c r="B70" s="16">
        <f>+SUM(B60:B69)</f>
        <v>17047</v>
      </c>
      <c r="C70" s="16">
        <f t="shared" ref="C70:G70" si="8">+SUM(C60:C69)</f>
        <v>26601</v>
      </c>
      <c r="D70" s="16">
        <f t="shared" si="8"/>
        <v>1975</v>
      </c>
      <c r="E70" s="16">
        <f t="shared" si="8"/>
        <v>2041</v>
      </c>
      <c r="F70" s="16">
        <f t="shared" si="8"/>
        <v>2024</v>
      </c>
      <c r="G70" s="16">
        <f t="shared" si="8"/>
        <v>49688</v>
      </c>
    </row>
    <row r="71" spans="1:7" ht="9" customHeight="1" x14ac:dyDescent="0.2">
      <c r="A71" s="17" t="s">
        <v>72</v>
      </c>
      <c r="B71" s="13">
        <v>1938</v>
      </c>
      <c r="C71" s="13">
        <v>4678</v>
      </c>
      <c r="D71" s="13">
        <v>471</v>
      </c>
      <c r="E71" s="13">
        <v>295</v>
      </c>
      <c r="F71" s="13">
        <v>251</v>
      </c>
      <c r="G71" s="13">
        <v>7633</v>
      </c>
    </row>
    <row r="72" spans="1:7" ht="9" customHeight="1" x14ac:dyDescent="0.2">
      <c r="A72" s="17" t="s">
        <v>73</v>
      </c>
      <c r="B72" s="13">
        <v>477</v>
      </c>
      <c r="C72" s="13">
        <v>1317</v>
      </c>
      <c r="D72" s="13">
        <v>33</v>
      </c>
      <c r="E72" s="13">
        <v>118</v>
      </c>
      <c r="F72" s="13">
        <v>93</v>
      </c>
      <c r="G72" s="13">
        <v>2038</v>
      </c>
    </row>
    <row r="73" spans="1:7" ht="9" customHeight="1" x14ac:dyDescent="0.2">
      <c r="A73" s="18" t="s">
        <v>74</v>
      </c>
      <c r="B73" s="16">
        <f>+SUM(B71:B72)</f>
        <v>2415</v>
      </c>
      <c r="C73" s="16">
        <f t="shared" ref="C73:G73" si="9">+SUM(C71:C72)</f>
        <v>5995</v>
      </c>
      <c r="D73" s="16">
        <f t="shared" si="9"/>
        <v>504</v>
      </c>
      <c r="E73" s="16">
        <f t="shared" si="9"/>
        <v>413</v>
      </c>
      <c r="F73" s="16">
        <f t="shared" si="9"/>
        <v>344</v>
      </c>
      <c r="G73" s="16">
        <f t="shared" si="9"/>
        <v>9671</v>
      </c>
    </row>
    <row r="74" spans="1:7" ht="9" customHeight="1" x14ac:dyDescent="0.2">
      <c r="A74" s="19" t="s">
        <v>75</v>
      </c>
      <c r="B74" s="13">
        <v>975</v>
      </c>
      <c r="C74" s="13">
        <v>2194</v>
      </c>
      <c r="D74" s="13">
        <v>86</v>
      </c>
      <c r="E74" s="13">
        <v>185</v>
      </c>
      <c r="F74" s="13">
        <v>84</v>
      </c>
      <c r="G74" s="13">
        <v>3524</v>
      </c>
    </row>
    <row r="75" spans="1:7" ht="9" customHeight="1" x14ac:dyDescent="0.2">
      <c r="A75" s="17" t="s">
        <v>76</v>
      </c>
      <c r="B75" s="13">
        <v>1306</v>
      </c>
      <c r="C75" s="13">
        <v>3180</v>
      </c>
      <c r="D75" s="13">
        <v>131</v>
      </c>
      <c r="E75" s="13">
        <v>269</v>
      </c>
      <c r="F75" s="13">
        <v>128</v>
      </c>
      <c r="G75" s="13">
        <v>5014</v>
      </c>
    </row>
    <row r="76" spans="1:7" ht="9" customHeight="1" x14ac:dyDescent="0.2">
      <c r="A76" s="17" t="s">
        <v>77</v>
      </c>
      <c r="B76" s="13">
        <v>1074</v>
      </c>
      <c r="C76" s="13">
        <v>3144</v>
      </c>
      <c r="D76" s="13">
        <v>313</v>
      </c>
      <c r="E76" s="13">
        <v>176</v>
      </c>
      <c r="F76" s="13">
        <v>122</v>
      </c>
      <c r="G76" s="13">
        <v>4829</v>
      </c>
    </row>
    <row r="77" spans="1:7" ht="9" customHeight="1" x14ac:dyDescent="0.2">
      <c r="A77" s="17" t="s">
        <v>78</v>
      </c>
      <c r="B77" s="13">
        <v>1153</v>
      </c>
      <c r="C77" s="13">
        <v>2447</v>
      </c>
      <c r="D77" s="13">
        <v>56</v>
      </c>
      <c r="E77" s="13">
        <v>293</v>
      </c>
      <c r="F77" s="13">
        <v>136</v>
      </c>
      <c r="G77" s="13">
        <v>4085</v>
      </c>
    </row>
    <row r="78" spans="1:7" ht="9" customHeight="1" x14ac:dyDescent="0.2">
      <c r="A78" s="18" t="s">
        <v>79</v>
      </c>
      <c r="B78" s="16">
        <f>+SUM(B74:B77)</f>
        <v>4508</v>
      </c>
      <c r="C78" s="16">
        <f t="shared" ref="C78:G78" si="10">+SUM(C74:C77)</f>
        <v>10965</v>
      </c>
      <c r="D78" s="16">
        <f t="shared" si="10"/>
        <v>586</v>
      </c>
      <c r="E78" s="16">
        <f t="shared" si="10"/>
        <v>923</v>
      </c>
      <c r="F78" s="16">
        <f t="shared" si="10"/>
        <v>470</v>
      </c>
      <c r="G78" s="16">
        <f t="shared" si="10"/>
        <v>17452</v>
      </c>
    </row>
    <row r="79" spans="1:7" ht="9" customHeight="1" x14ac:dyDescent="0.2">
      <c r="A79" s="17" t="s">
        <v>80</v>
      </c>
      <c r="B79" s="13">
        <v>569</v>
      </c>
      <c r="C79" s="13">
        <v>1573</v>
      </c>
      <c r="D79" s="13">
        <v>127</v>
      </c>
      <c r="E79" s="13">
        <v>306</v>
      </c>
      <c r="F79" s="13">
        <v>232</v>
      </c>
      <c r="G79" s="13">
        <v>2807</v>
      </c>
    </row>
    <row r="80" spans="1:7" ht="9" customHeight="1" x14ac:dyDescent="0.2">
      <c r="A80" s="17" t="s">
        <v>81</v>
      </c>
      <c r="B80" s="13">
        <v>245</v>
      </c>
      <c r="C80" s="13">
        <v>670</v>
      </c>
      <c r="D80" s="13">
        <v>13</v>
      </c>
      <c r="E80" s="13">
        <v>219</v>
      </c>
      <c r="F80" s="13">
        <v>77</v>
      </c>
      <c r="G80" s="13">
        <v>1224</v>
      </c>
    </row>
    <row r="81" spans="1:7" ht="9" customHeight="1" x14ac:dyDescent="0.2">
      <c r="A81" s="17" t="s">
        <v>82</v>
      </c>
      <c r="B81" s="13">
        <v>20372</v>
      </c>
      <c r="C81" s="13">
        <v>35943</v>
      </c>
      <c r="D81" s="13">
        <v>4128</v>
      </c>
      <c r="E81" s="13">
        <v>3461</v>
      </c>
      <c r="F81" s="13">
        <v>9652</v>
      </c>
      <c r="G81" s="13">
        <v>73556</v>
      </c>
    </row>
    <row r="82" spans="1:7" ht="9" customHeight="1" x14ac:dyDescent="0.2">
      <c r="A82" s="17" t="s">
        <v>83</v>
      </c>
      <c r="B82" s="13">
        <v>1080</v>
      </c>
      <c r="C82" s="13">
        <v>3982</v>
      </c>
      <c r="D82" s="13">
        <v>38</v>
      </c>
      <c r="E82" s="13">
        <v>422</v>
      </c>
      <c r="F82" s="13">
        <v>153</v>
      </c>
      <c r="G82" s="13">
        <v>5675</v>
      </c>
    </row>
    <row r="83" spans="1:7" ht="9" customHeight="1" x14ac:dyDescent="0.2">
      <c r="A83" s="17" t="s">
        <v>84</v>
      </c>
      <c r="B83" s="13">
        <v>413</v>
      </c>
      <c r="C83" s="13">
        <v>1385</v>
      </c>
      <c r="D83" s="13">
        <v>153</v>
      </c>
      <c r="E83" s="13">
        <v>198</v>
      </c>
      <c r="F83" s="13">
        <v>136</v>
      </c>
      <c r="G83" s="13">
        <v>2285</v>
      </c>
    </row>
    <row r="84" spans="1:7" ht="9" customHeight="1" x14ac:dyDescent="0.2">
      <c r="A84" s="18" t="s">
        <v>85</v>
      </c>
      <c r="B84" s="16">
        <f>+SUM(B79:B83)</f>
        <v>22679</v>
      </c>
      <c r="C84" s="16">
        <f t="shared" ref="C84:G84" si="11">+SUM(C79:C83)</f>
        <v>43553</v>
      </c>
      <c r="D84" s="16">
        <f t="shared" si="11"/>
        <v>4459</v>
      </c>
      <c r="E84" s="16">
        <f t="shared" si="11"/>
        <v>4606</v>
      </c>
      <c r="F84" s="16">
        <f t="shared" si="11"/>
        <v>10250</v>
      </c>
      <c r="G84" s="16">
        <f t="shared" si="11"/>
        <v>85547</v>
      </c>
    </row>
    <row r="85" spans="1:7" ht="9" customHeight="1" x14ac:dyDescent="0.2">
      <c r="A85" s="17" t="s">
        <v>86</v>
      </c>
      <c r="B85" s="13">
        <v>334</v>
      </c>
      <c r="C85" s="13">
        <v>2187</v>
      </c>
      <c r="D85" s="13">
        <v>107</v>
      </c>
      <c r="E85" s="13">
        <v>158</v>
      </c>
      <c r="F85" s="13">
        <v>166</v>
      </c>
      <c r="G85" s="13">
        <v>2952</v>
      </c>
    </row>
    <row r="86" spans="1:7" ht="9" customHeight="1" x14ac:dyDescent="0.2">
      <c r="A86" s="17" t="s">
        <v>87</v>
      </c>
      <c r="B86" s="13">
        <v>1020</v>
      </c>
      <c r="C86" s="13">
        <v>2310</v>
      </c>
      <c r="D86" s="13">
        <v>42</v>
      </c>
      <c r="E86" s="13">
        <v>100</v>
      </c>
      <c r="F86" s="13">
        <v>134</v>
      </c>
      <c r="G86" s="13">
        <v>3606</v>
      </c>
    </row>
    <row r="87" spans="1:7" ht="9" customHeight="1" x14ac:dyDescent="0.2">
      <c r="A87" s="17" t="s">
        <v>88</v>
      </c>
      <c r="B87" s="13">
        <v>435</v>
      </c>
      <c r="C87" s="13">
        <v>1116</v>
      </c>
      <c r="D87" s="13">
        <v>30</v>
      </c>
      <c r="E87" s="13">
        <v>194</v>
      </c>
      <c r="F87" s="13">
        <v>81</v>
      </c>
      <c r="G87" s="13">
        <v>1856</v>
      </c>
    </row>
    <row r="88" spans="1:7" ht="9" customHeight="1" x14ac:dyDescent="0.2">
      <c r="A88" s="17" t="s">
        <v>89</v>
      </c>
      <c r="B88" s="13">
        <v>244</v>
      </c>
      <c r="C88" s="13">
        <v>1242</v>
      </c>
      <c r="D88" s="13">
        <v>48</v>
      </c>
      <c r="E88" s="13">
        <v>80</v>
      </c>
      <c r="F88" s="13">
        <v>71</v>
      </c>
      <c r="G88" s="13">
        <v>1685</v>
      </c>
    </row>
    <row r="89" spans="1:7" ht="9" customHeight="1" x14ac:dyDescent="0.2">
      <c r="A89" s="18" t="s">
        <v>90</v>
      </c>
      <c r="B89" s="16">
        <f>+SUM(B85:B88)</f>
        <v>2033</v>
      </c>
      <c r="C89" s="16">
        <f t="shared" ref="C89:G89" si="12">+SUM(C85:C88)</f>
        <v>6855</v>
      </c>
      <c r="D89" s="16">
        <f t="shared" si="12"/>
        <v>227</v>
      </c>
      <c r="E89" s="16">
        <f t="shared" si="12"/>
        <v>532</v>
      </c>
      <c r="F89" s="16">
        <f t="shared" si="12"/>
        <v>452</v>
      </c>
      <c r="G89" s="16">
        <f t="shared" si="12"/>
        <v>10099</v>
      </c>
    </row>
    <row r="90" spans="1:7" ht="9" customHeight="1" x14ac:dyDescent="0.2">
      <c r="A90" s="17" t="s">
        <v>91</v>
      </c>
      <c r="B90" s="13">
        <v>48</v>
      </c>
      <c r="C90" s="13">
        <v>210</v>
      </c>
      <c r="D90" s="13">
        <v>6</v>
      </c>
      <c r="E90" s="13">
        <v>143</v>
      </c>
      <c r="F90" s="13">
        <v>25</v>
      </c>
      <c r="G90" s="13">
        <v>432</v>
      </c>
    </row>
    <row r="91" spans="1:7" ht="9" customHeight="1" x14ac:dyDescent="0.2">
      <c r="A91" s="17" t="s">
        <v>92</v>
      </c>
      <c r="B91" s="13">
        <v>133</v>
      </c>
      <c r="C91" s="13">
        <v>547</v>
      </c>
      <c r="D91" s="13">
        <v>19</v>
      </c>
      <c r="E91" s="13">
        <v>319</v>
      </c>
      <c r="F91" s="13">
        <v>60</v>
      </c>
      <c r="G91" s="13">
        <v>1078</v>
      </c>
    </row>
    <row r="92" spans="1:7" ht="9" customHeight="1" x14ac:dyDescent="0.2">
      <c r="A92" s="20" t="s">
        <v>93</v>
      </c>
      <c r="B92" s="16">
        <f>+SUM(B90:B91)</f>
        <v>181</v>
      </c>
      <c r="C92" s="16">
        <f t="shared" ref="C92:G92" si="13">+SUM(C90:C91)</f>
        <v>757</v>
      </c>
      <c r="D92" s="16">
        <f t="shared" si="13"/>
        <v>25</v>
      </c>
      <c r="E92" s="16">
        <f t="shared" si="13"/>
        <v>462</v>
      </c>
      <c r="F92" s="16">
        <f t="shared" si="13"/>
        <v>85</v>
      </c>
      <c r="G92" s="16">
        <f t="shared" si="13"/>
        <v>1510</v>
      </c>
    </row>
    <row r="93" spans="1:7" ht="9" customHeight="1" x14ac:dyDescent="0.2">
      <c r="A93" s="17" t="s">
        <v>94</v>
      </c>
      <c r="B93" s="13">
        <v>2900</v>
      </c>
      <c r="C93" s="13">
        <v>3027</v>
      </c>
      <c r="D93" s="13">
        <v>21</v>
      </c>
      <c r="E93" s="13">
        <v>526</v>
      </c>
      <c r="F93" s="13">
        <v>439</v>
      </c>
      <c r="G93" s="13">
        <v>6913</v>
      </c>
    </row>
    <row r="94" spans="1:7" ht="9" customHeight="1" x14ac:dyDescent="0.2">
      <c r="A94" s="17" t="s">
        <v>95</v>
      </c>
      <c r="B94" s="13">
        <v>212</v>
      </c>
      <c r="C94" s="13">
        <v>494</v>
      </c>
      <c r="D94" s="13">
        <v>41</v>
      </c>
      <c r="E94" s="13">
        <v>441</v>
      </c>
      <c r="F94" s="13">
        <v>90</v>
      </c>
      <c r="G94" s="13">
        <v>1278</v>
      </c>
    </row>
    <row r="95" spans="1:7" ht="9" customHeight="1" x14ac:dyDescent="0.2">
      <c r="A95" s="17" t="s">
        <v>96</v>
      </c>
      <c r="B95" s="13">
        <v>7777</v>
      </c>
      <c r="C95" s="13">
        <v>7003</v>
      </c>
      <c r="D95" s="13">
        <v>273</v>
      </c>
      <c r="E95" s="13">
        <v>984</v>
      </c>
      <c r="F95" s="13">
        <v>1075</v>
      </c>
      <c r="G95" s="13">
        <v>17112</v>
      </c>
    </row>
    <row r="96" spans="1:7" ht="9" customHeight="1" x14ac:dyDescent="0.2">
      <c r="A96" s="17" t="s">
        <v>97</v>
      </c>
      <c r="B96" s="13">
        <v>359</v>
      </c>
      <c r="C96" s="13">
        <v>806</v>
      </c>
      <c r="D96" s="13">
        <v>37</v>
      </c>
      <c r="E96" s="13">
        <v>114</v>
      </c>
      <c r="F96" s="13">
        <v>115</v>
      </c>
      <c r="G96" s="13">
        <v>1431</v>
      </c>
    </row>
    <row r="97" spans="1:7" ht="9" customHeight="1" x14ac:dyDescent="0.2">
      <c r="A97" s="17" t="s">
        <v>98</v>
      </c>
      <c r="B97" s="13">
        <v>1346</v>
      </c>
      <c r="C97" s="13">
        <v>3213</v>
      </c>
      <c r="D97" s="13">
        <v>56</v>
      </c>
      <c r="E97" s="13">
        <v>268</v>
      </c>
      <c r="F97" s="13">
        <v>711</v>
      </c>
      <c r="G97" s="13">
        <v>5594</v>
      </c>
    </row>
    <row r="98" spans="1:7" ht="9" customHeight="1" x14ac:dyDescent="0.2">
      <c r="A98" s="18" t="s">
        <v>99</v>
      </c>
      <c r="B98" s="16">
        <f>+SUM(B93:B97)</f>
        <v>12594</v>
      </c>
      <c r="C98" s="16">
        <f t="shared" ref="C98:G98" si="14">+SUM(C93:C97)</f>
        <v>14543</v>
      </c>
      <c r="D98" s="16">
        <f t="shared" si="14"/>
        <v>428</v>
      </c>
      <c r="E98" s="16">
        <f t="shared" si="14"/>
        <v>2333</v>
      </c>
      <c r="F98" s="16">
        <f t="shared" si="14"/>
        <v>2430</v>
      </c>
      <c r="G98" s="16">
        <f t="shared" si="14"/>
        <v>32328</v>
      </c>
    </row>
    <row r="99" spans="1:7" ht="9" customHeight="1" x14ac:dyDescent="0.2">
      <c r="A99" s="17" t="s">
        <v>102</v>
      </c>
      <c r="B99" s="13">
        <v>384</v>
      </c>
      <c r="C99" s="13">
        <v>780</v>
      </c>
      <c r="D99" s="13">
        <v>11</v>
      </c>
      <c r="E99" s="13">
        <v>104</v>
      </c>
      <c r="F99" s="13">
        <v>82</v>
      </c>
      <c r="G99" s="13">
        <v>1361</v>
      </c>
    </row>
    <row r="100" spans="1:7" ht="9" customHeight="1" x14ac:dyDescent="0.2">
      <c r="A100" s="17" t="s">
        <v>103</v>
      </c>
      <c r="B100" s="13">
        <v>211</v>
      </c>
      <c r="C100" s="13">
        <v>593</v>
      </c>
      <c r="D100" s="13">
        <v>15</v>
      </c>
      <c r="E100" s="13">
        <v>232</v>
      </c>
      <c r="F100" s="13">
        <v>143</v>
      </c>
      <c r="G100" s="13">
        <v>1194</v>
      </c>
    </row>
    <row r="101" spans="1:7" ht="9" customHeight="1" x14ac:dyDescent="0.2">
      <c r="A101" s="17" t="s">
        <v>104</v>
      </c>
      <c r="B101" s="13">
        <v>331</v>
      </c>
      <c r="C101" s="13">
        <v>1151</v>
      </c>
      <c r="D101" s="13">
        <v>58</v>
      </c>
      <c r="E101" s="13">
        <v>308</v>
      </c>
      <c r="F101" s="13">
        <v>185</v>
      </c>
      <c r="G101" s="13">
        <v>2033</v>
      </c>
    </row>
    <row r="102" spans="1:7" ht="9" customHeight="1" x14ac:dyDescent="0.2">
      <c r="A102" s="17" t="s">
        <v>100</v>
      </c>
      <c r="B102" s="13">
        <v>401</v>
      </c>
      <c r="C102" s="13">
        <v>996</v>
      </c>
      <c r="D102" s="13">
        <v>42</v>
      </c>
      <c r="E102" s="13">
        <v>418</v>
      </c>
      <c r="F102" s="13">
        <v>119</v>
      </c>
      <c r="G102" s="13">
        <v>1976</v>
      </c>
    </row>
    <row r="103" spans="1:7" ht="9" customHeight="1" x14ac:dyDescent="0.2">
      <c r="A103" s="17" t="s">
        <v>101</v>
      </c>
      <c r="B103" s="13">
        <v>1992</v>
      </c>
      <c r="C103" s="13">
        <v>4517</v>
      </c>
      <c r="D103" s="13">
        <v>263</v>
      </c>
      <c r="E103" s="13">
        <v>532</v>
      </c>
      <c r="F103" s="13">
        <v>510</v>
      </c>
      <c r="G103" s="13">
        <v>7814</v>
      </c>
    </row>
    <row r="104" spans="1:7" ht="9" customHeight="1" x14ac:dyDescent="0.2">
      <c r="A104" s="18" t="s">
        <v>105</v>
      </c>
      <c r="B104" s="16">
        <f>+SUM(B99:B103)</f>
        <v>3319</v>
      </c>
      <c r="C104" s="16">
        <f t="shared" ref="C104:G104" si="15">+SUM(C99:C103)</f>
        <v>8037</v>
      </c>
      <c r="D104" s="16">
        <f t="shared" si="15"/>
        <v>389</v>
      </c>
      <c r="E104" s="16">
        <f t="shared" si="15"/>
        <v>1594</v>
      </c>
      <c r="F104" s="16">
        <f t="shared" si="15"/>
        <v>1039</v>
      </c>
      <c r="G104" s="16">
        <f t="shared" si="15"/>
        <v>14378</v>
      </c>
    </row>
    <row r="105" spans="1:7" ht="9" customHeight="1" x14ac:dyDescent="0.2">
      <c r="A105" s="17" t="s">
        <v>106</v>
      </c>
      <c r="B105" s="13">
        <v>178</v>
      </c>
      <c r="C105" s="13">
        <v>634</v>
      </c>
      <c r="D105" s="13">
        <v>12</v>
      </c>
      <c r="E105" s="13">
        <v>266</v>
      </c>
      <c r="F105" s="13">
        <v>44</v>
      </c>
      <c r="G105" s="13">
        <v>1134</v>
      </c>
    </row>
    <row r="106" spans="1:7" ht="9" customHeight="1" x14ac:dyDescent="0.2">
      <c r="A106" s="17" t="s">
        <v>107</v>
      </c>
      <c r="B106" s="13">
        <v>166</v>
      </c>
      <c r="C106" s="13">
        <v>519</v>
      </c>
      <c r="D106" s="13">
        <v>16</v>
      </c>
      <c r="E106" s="13">
        <v>108</v>
      </c>
      <c r="F106" s="13">
        <v>111</v>
      </c>
      <c r="G106" s="13">
        <v>920</v>
      </c>
    </row>
    <row r="107" spans="1:7" ht="9" customHeight="1" x14ac:dyDescent="0.2">
      <c r="A107" s="18" t="s">
        <v>108</v>
      </c>
      <c r="B107" s="16">
        <f>+SUM(B105:B106)</f>
        <v>344</v>
      </c>
      <c r="C107" s="16">
        <f t="shared" ref="C107:G107" si="16">+SUM(C105:C106)</f>
        <v>1153</v>
      </c>
      <c r="D107" s="16">
        <f t="shared" si="16"/>
        <v>28</v>
      </c>
      <c r="E107" s="16">
        <f t="shared" si="16"/>
        <v>374</v>
      </c>
      <c r="F107" s="16">
        <f t="shared" si="16"/>
        <v>155</v>
      </c>
      <c r="G107" s="16">
        <f t="shared" si="16"/>
        <v>2054</v>
      </c>
    </row>
    <row r="108" spans="1:7" ht="9" customHeight="1" x14ac:dyDescent="0.2">
      <c r="A108" s="17" t="s">
        <v>109</v>
      </c>
      <c r="B108" s="13">
        <v>387</v>
      </c>
      <c r="C108" s="13">
        <v>1157</v>
      </c>
      <c r="D108" s="13">
        <v>49</v>
      </c>
      <c r="E108" s="13">
        <v>273</v>
      </c>
      <c r="F108" s="13">
        <v>125</v>
      </c>
      <c r="G108" s="13">
        <v>1991</v>
      </c>
    </row>
    <row r="109" spans="1:7" ht="9" customHeight="1" x14ac:dyDescent="0.2">
      <c r="A109" s="17" t="s">
        <v>110</v>
      </c>
      <c r="B109" s="13">
        <v>95</v>
      </c>
      <c r="C109" s="13">
        <v>333</v>
      </c>
      <c r="D109" s="13">
        <v>3</v>
      </c>
      <c r="E109" s="13">
        <v>227</v>
      </c>
      <c r="F109" s="13">
        <v>5</v>
      </c>
      <c r="G109" s="13">
        <v>663</v>
      </c>
    </row>
    <row r="110" spans="1:7" ht="9" customHeight="1" x14ac:dyDescent="0.2">
      <c r="A110" s="17" t="s">
        <v>111</v>
      </c>
      <c r="B110" s="13">
        <v>484</v>
      </c>
      <c r="C110" s="13">
        <v>1062</v>
      </c>
      <c r="D110" s="13">
        <v>18</v>
      </c>
      <c r="E110" s="13">
        <v>252</v>
      </c>
      <c r="F110" s="13">
        <v>65</v>
      </c>
      <c r="G110" s="13">
        <v>1881</v>
      </c>
    </row>
    <row r="111" spans="1:7" ht="9" customHeight="1" x14ac:dyDescent="0.2">
      <c r="A111" s="17" t="s">
        <v>112</v>
      </c>
      <c r="B111" s="13">
        <v>175</v>
      </c>
      <c r="C111" s="13">
        <v>349</v>
      </c>
      <c r="D111" s="13">
        <v>12</v>
      </c>
      <c r="E111" s="13">
        <v>99</v>
      </c>
      <c r="F111" s="13">
        <v>40</v>
      </c>
      <c r="G111" s="13">
        <v>675</v>
      </c>
    </row>
    <row r="112" spans="1:7" ht="9" customHeight="1" x14ac:dyDescent="0.2">
      <c r="A112" s="19" t="s">
        <v>113</v>
      </c>
      <c r="B112" s="13">
        <v>852</v>
      </c>
      <c r="C112" s="13">
        <v>1655</v>
      </c>
      <c r="D112" s="13">
        <v>66</v>
      </c>
      <c r="E112" s="13">
        <v>437</v>
      </c>
      <c r="F112" s="13">
        <v>104</v>
      </c>
      <c r="G112" s="13">
        <v>3114</v>
      </c>
    </row>
    <row r="113" spans="1:7" ht="9" customHeight="1" x14ac:dyDescent="0.2">
      <c r="A113" s="18" t="s">
        <v>114</v>
      </c>
      <c r="B113" s="16">
        <f>+SUM(B108:B112)</f>
        <v>1993</v>
      </c>
      <c r="C113" s="16">
        <f t="shared" ref="C113:G113" si="17">+SUM(C108:C112)</f>
        <v>4556</v>
      </c>
      <c r="D113" s="16">
        <f t="shared" si="17"/>
        <v>148</v>
      </c>
      <c r="E113" s="16">
        <f t="shared" si="17"/>
        <v>1288</v>
      </c>
      <c r="F113" s="16">
        <f t="shared" si="17"/>
        <v>339</v>
      </c>
      <c r="G113" s="16">
        <f t="shared" si="17"/>
        <v>8324</v>
      </c>
    </row>
    <row r="114" spans="1:7" ht="9" customHeight="1" x14ac:dyDescent="0.2">
      <c r="A114" s="17" t="s">
        <v>115</v>
      </c>
      <c r="B114" s="13">
        <v>98</v>
      </c>
      <c r="C114" s="13">
        <v>798</v>
      </c>
      <c r="D114" s="13">
        <v>0</v>
      </c>
      <c r="E114" s="13">
        <v>180</v>
      </c>
      <c r="F114" s="13">
        <v>62</v>
      </c>
      <c r="G114" s="13">
        <v>1138</v>
      </c>
    </row>
    <row r="115" spans="1:7" ht="9" customHeight="1" x14ac:dyDescent="0.2">
      <c r="A115" s="17" t="s">
        <v>116</v>
      </c>
      <c r="B115" s="13">
        <v>1322</v>
      </c>
      <c r="C115" s="13">
        <v>2626</v>
      </c>
      <c r="D115" s="13">
        <v>65</v>
      </c>
      <c r="E115" s="13">
        <v>294</v>
      </c>
      <c r="F115" s="13">
        <v>296</v>
      </c>
      <c r="G115" s="13">
        <v>4603</v>
      </c>
    </row>
    <row r="116" spans="1:7" ht="9" customHeight="1" x14ac:dyDescent="0.2">
      <c r="A116" s="17" t="s">
        <v>117</v>
      </c>
      <c r="B116" s="13">
        <v>1063</v>
      </c>
      <c r="C116" s="13">
        <v>1898</v>
      </c>
      <c r="D116" s="13">
        <v>4</v>
      </c>
      <c r="E116" s="13">
        <v>128</v>
      </c>
      <c r="F116" s="13">
        <v>92</v>
      </c>
      <c r="G116" s="13">
        <v>3185</v>
      </c>
    </row>
    <row r="117" spans="1:7" ht="9" customHeight="1" x14ac:dyDescent="0.2">
      <c r="A117" s="19" t="s">
        <v>118</v>
      </c>
      <c r="B117" s="13">
        <v>185</v>
      </c>
      <c r="C117" s="13">
        <v>605</v>
      </c>
      <c r="D117" s="13">
        <v>7</v>
      </c>
      <c r="E117" s="13">
        <v>118</v>
      </c>
      <c r="F117" s="13">
        <v>86</v>
      </c>
      <c r="G117" s="13">
        <v>1001</v>
      </c>
    </row>
    <row r="118" spans="1:7" ht="9" customHeight="1" x14ac:dyDescent="0.2">
      <c r="A118" s="17" t="s">
        <v>119</v>
      </c>
      <c r="B118" s="13">
        <v>81</v>
      </c>
      <c r="C118" s="13">
        <v>253</v>
      </c>
      <c r="D118" s="13">
        <v>1</v>
      </c>
      <c r="E118" s="13">
        <v>156</v>
      </c>
      <c r="F118" s="13">
        <v>36</v>
      </c>
      <c r="G118" s="13">
        <v>527</v>
      </c>
    </row>
    <row r="119" spans="1:7" ht="9" customHeight="1" x14ac:dyDescent="0.2">
      <c r="A119" s="17" t="s">
        <v>120</v>
      </c>
      <c r="B119" s="13">
        <v>38</v>
      </c>
      <c r="C119" s="13">
        <v>142</v>
      </c>
      <c r="D119" s="13">
        <v>2</v>
      </c>
      <c r="E119" s="13">
        <v>54</v>
      </c>
      <c r="F119" s="13">
        <v>34</v>
      </c>
      <c r="G119" s="13">
        <v>270</v>
      </c>
    </row>
    <row r="120" spans="1:7" ht="9" customHeight="1" x14ac:dyDescent="0.2">
      <c r="A120" s="17" t="s">
        <v>121</v>
      </c>
      <c r="B120" s="13">
        <v>1573</v>
      </c>
      <c r="C120" s="13">
        <v>3093</v>
      </c>
      <c r="D120" s="13">
        <v>60</v>
      </c>
      <c r="E120" s="13">
        <v>733</v>
      </c>
      <c r="F120" s="13">
        <v>295</v>
      </c>
      <c r="G120" s="13">
        <v>5754</v>
      </c>
    </row>
    <row r="121" spans="1:7" ht="9" customHeight="1" x14ac:dyDescent="0.2">
      <c r="A121" s="17" t="s">
        <v>122</v>
      </c>
      <c r="B121" s="13">
        <v>380</v>
      </c>
      <c r="C121" s="13">
        <v>2042</v>
      </c>
      <c r="D121" s="13">
        <v>54</v>
      </c>
      <c r="E121" s="13">
        <v>172</v>
      </c>
      <c r="F121" s="13">
        <v>409</v>
      </c>
      <c r="G121" s="13">
        <v>3057</v>
      </c>
    </row>
    <row r="122" spans="1:7" ht="9" customHeight="1" x14ac:dyDescent="0.2">
      <c r="A122" s="17" t="s">
        <v>123</v>
      </c>
      <c r="B122" s="13">
        <v>247</v>
      </c>
      <c r="C122" s="13">
        <v>1006</v>
      </c>
      <c r="D122" s="13">
        <v>29</v>
      </c>
      <c r="E122" s="13">
        <v>243</v>
      </c>
      <c r="F122" s="13">
        <v>189</v>
      </c>
      <c r="G122" s="13">
        <v>1714</v>
      </c>
    </row>
    <row r="123" spans="1:7" ht="9" customHeight="1" x14ac:dyDescent="0.2">
      <c r="A123" s="18" t="s">
        <v>124</v>
      </c>
      <c r="B123" s="16">
        <f>+SUM(B114:B122)</f>
        <v>4987</v>
      </c>
      <c r="C123" s="16">
        <f t="shared" ref="C123:G123" si="18">+SUM(C114:C122)</f>
        <v>12463</v>
      </c>
      <c r="D123" s="16">
        <f t="shared" si="18"/>
        <v>222</v>
      </c>
      <c r="E123" s="16">
        <f t="shared" si="18"/>
        <v>2078</v>
      </c>
      <c r="F123" s="16">
        <f t="shared" si="18"/>
        <v>1499</v>
      </c>
      <c r="G123" s="16">
        <f t="shared" si="18"/>
        <v>21249</v>
      </c>
    </row>
    <row r="124" spans="1:7" ht="9" customHeight="1" x14ac:dyDescent="0.2">
      <c r="A124" s="17" t="s">
        <v>125</v>
      </c>
      <c r="B124" s="13">
        <v>288</v>
      </c>
      <c r="C124" s="13">
        <v>957</v>
      </c>
      <c r="D124" s="13">
        <v>45</v>
      </c>
      <c r="E124" s="13">
        <v>114</v>
      </c>
      <c r="F124" s="13">
        <v>117</v>
      </c>
      <c r="G124" s="13">
        <v>1521</v>
      </c>
    </row>
    <row r="125" spans="1:7" ht="9" customHeight="1" x14ac:dyDescent="0.2">
      <c r="A125" s="19" t="s">
        <v>126</v>
      </c>
      <c r="B125" s="13">
        <v>64</v>
      </c>
      <c r="C125" s="13">
        <v>295</v>
      </c>
      <c r="D125" s="13">
        <v>9</v>
      </c>
      <c r="E125" s="13">
        <v>40</v>
      </c>
      <c r="F125" s="13">
        <v>28</v>
      </c>
      <c r="G125" s="13">
        <v>436</v>
      </c>
    </row>
    <row r="126" spans="1:7" ht="9" customHeight="1" x14ac:dyDescent="0.2">
      <c r="A126" s="17" t="s">
        <v>128</v>
      </c>
      <c r="B126" s="13">
        <v>1131</v>
      </c>
      <c r="C126" s="13">
        <v>1444</v>
      </c>
      <c r="D126" s="13">
        <v>98</v>
      </c>
      <c r="E126" s="13">
        <v>405</v>
      </c>
      <c r="F126" s="13">
        <v>129</v>
      </c>
      <c r="G126" s="13">
        <v>3207</v>
      </c>
    </row>
    <row r="127" spans="1:7" ht="9" customHeight="1" x14ac:dyDescent="0.2">
      <c r="A127" s="17" t="s">
        <v>127</v>
      </c>
      <c r="B127" s="13">
        <v>53</v>
      </c>
      <c r="C127" s="13">
        <v>182</v>
      </c>
      <c r="D127" s="13">
        <v>10</v>
      </c>
      <c r="E127" s="13">
        <v>33</v>
      </c>
      <c r="F127" s="13">
        <v>30</v>
      </c>
      <c r="G127" s="13">
        <v>308</v>
      </c>
    </row>
    <row r="128" spans="1:7" ht="9" customHeight="1" x14ac:dyDescent="0.2">
      <c r="A128" s="18" t="s">
        <v>129</v>
      </c>
      <c r="B128" s="16">
        <f>+SUM(B124:B127)</f>
        <v>1536</v>
      </c>
      <c r="C128" s="16">
        <f t="shared" ref="C128:G128" si="19">+SUM(C124:C127)</f>
        <v>2878</v>
      </c>
      <c r="D128" s="16">
        <f t="shared" si="19"/>
        <v>162</v>
      </c>
      <c r="E128" s="16">
        <f t="shared" si="19"/>
        <v>592</v>
      </c>
      <c r="F128" s="16">
        <f t="shared" si="19"/>
        <v>304</v>
      </c>
      <c r="G128" s="16">
        <f t="shared" si="19"/>
        <v>5472</v>
      </c>
    </row>
    <row r="129" spans="1:7" ht="9" customHeight="1" x14ac:dyDescent="0.2">
      <c r="A129" s="12"/>
    </row>
    <row r="130" spans="1:7" ht="9" customHeight="1" x14ac:dyDescent="0.2">
      <c r="A130" s="18" t="s">
        <v>130</v>
      </c>
      <c r="B130" s="16">
        <f>+SUM(B131:B135)</f>
        <v>174568</v>
      </c>
      <c r="C130" s="16">
        <f t="shared" ref="C130:G130" si="20">+SUM(C131:C135)</f>
        <v>379240</v>
      </c>
      <c r="D130" s="16">
        <f t="shared" si="20"/>
        <v>21997</v>
      </c>
      <c r="E130" s="16">
        <f t="shared" si="20"/>
        <v>33118</v>
      </c>
      <c r="F130" s="16">
        <f t="shared" si="20"/>
        <v>27342</v>
      </c>
      <c r="G130" s="16">
        <f t="shared" si="20"/>
        <v>636265</v>
      </c>
    </row>
    <row r="131" spans="1:7" ht="9" customHeight="1" x14ac:dyDescent="0.2">
      <c r="A131" s="17" t="s">
        <v>131</v>
      </c>
      <c r="B131" s="13">
        <f>+B14+B16+B21+B33</f>
        <v>64655</v>
      </c>
      <c r="C131" s="13">
        <f t="shared" ref="C131:G131" si="21">+C14+C16+C21+C33</f>
        <v>143454</v>
      </c>
      <c r="D131" s="13">
        <f t="shared" si="21"/>
        <v>8737</v>
      </c>
      <c r="E131" s="13">
        <f t="shared" si="21"/>
        <v>9235</v>
      </c>
      <c r="F131" s="13">
        <f t="shared" si="21"/>
        <v>5023</v>
      </c>
      <c r="G131" s="13">
        <f t="shared" si="21"/>
        <v>231104</v>
      </c>
    </row>
    <row r="132" spans="1:7" ht="9" customHeight="1" x14ac:dyDescent="0.2">
      <c r="A132" s="19" t="s">
        <v>132</v>
      </c>
      <c r="B132" s="13">
        <f>+B59+B49+B44+B36</f>
        <v>36277</v>
      </c>
      <c r="C132" s="13">
        <f t="shared" ref="C132:G132" si="22">+C59+C49+C44+C36</f>
        <v>97430</v>
      </c>
      <c r="D132" s="13">
        <f t="shared" si="22"/>
        <v>4107</v>
      </c>
      <c r="E132" s="13">
        <f t="shared" si="22"/>
        <v>6647</v>
      </c>
      <c r="F132" s="13">
        <f t="shared" si="22"/>
        <v>2928</v>
      </c>
      <c r="G132" s="13">
        <f t="shared" si="22"/>
        <v>147389</v>
      </c>
    </row>
    <row r="133" spans="1:7" ht="9" customHeight="1" x14ac:dyDescent="0.2">
      <c r="A133" s="17" t="s">
        <v>133</v>
      </c>
      <c r="B133" s="13">
        <f t="shared" ref="B133:F133" si="23">+B84+B73+B70+B78</f>
        <v>46649</v>
      </c>
      <c r="C133" s="13">
        <f t="shared" si="23"/>
        <v>87114</v>
      </c>
      <c r="D133" s="13">
        <f t="shared" si="23"/>
        <v>7524</v>
      </c>
      <c r="E133" s="13">
        <f t="shared" si="23"/>
        <v>7983</v>
      </c>
      <c r="F133" s="13">
        <f t="shared" si="23"/>
        <v>13088</v>
      </c>
      <c r="G133" s="13">
        <f>+G84+G73+G70+G78</f>
        <v>162358</v>
      </c>
    </row>
    <row r="134" spans="1:7" ht="9" customHeight="1" x14ac:dyDescent="0.2">
      <c r="A134" s="17" t="s">
        <v>134</v>
      </c>
      <c r="B134" s="21">
        <f>+B113+B107+B104+B98+B92+B89</f>
        <v>20464</v>
      </c>
      <c r="C134" s="21">
        <f t="shared" ref="C134:G134" si="24">+C113+C107+C104+C98+C92+C89</f>
        <v>35901</v>
      </c>
      <c r="D134" s="21">
        <f t="shared" si="24"/>
        <v>1245</v>
      </c>
      <c r="E134" s="21">
        <f t="shared" si="24"/>
        <v>6583</v>
      </c>
      <c r="F134" s="21">
        <f t="shared" si="24"/>
        <v>4500</v>
      </c>
      <c r="G134" s="21">
        <f t="shared" si="24"/>
        <v>68693</v>
      </c>
    </row>
    <row r="135" spans="1:7" ht="9" customHeight="1" x14ac:dyDescent="0.2">
      <c r="A135" s="22" t="s">
        <v>135</v>
      </c>
      <c r="B135" s="23">
        <f>+B128+B123</f>
        <v>6523</v>
      </c>
      <c r="C135" s="23">
        <f t="shared" ref="C135:G135" si="25">+C128+C123</f>
        <v>15341</v>
      </c>
      <c r="D135" s="23">
        <f t="shared" si="25"/>
        <v>384</v>
      </c>
      <c r="E135" s="23">
        <f t="shared" si="25"/>
        <v>2670</v>
      </c>
      <c r="F135" s="23">
        <f t="shared" si="25"/>
        <v>1803</v>
      </c>
      <c r="G135" s="23">
        <f t="shared" si="25"/>
        <v>26721</v>
      </c>
    </row>
    <row r="136" spans="1:7" s="29" customFormat="1" ht="12" customHeight="1" x14ac:dyDescent="0.2">
      <c r="A136" s="24" t="s">
        <v>137</v>
      </c>
      <c r="B136" s="25"/>
      <c r="C136" s="25"/>
      <c r="D136" s="27"/>
      <c r="E136" s="27"/>
    </row>
    <row r="137" spans="1:7" s="33" customFormat="1" ht="9.75" customHeight="1" x14ac:dyDescent="0.2">
      <c r="A137" s="69" t="s">
        <v>140</v>
      </c>
      <c r="B137" s="69"/>
      <c r="C137" s="69"/>
      <c r="D137" s="69"/>
      <c r="E137" s="69"/>
      <c r="F137" s="69"/>
      <c r="G137" s="69"/>
    </row>
    <row r="138" spans="1:7" s="29" customFormat="1" ht="9" x14ac:dyDescent="0.15">
      <c r="A138" s="32" t="s">
        <v>138</v>
      </c>
      <c r="B138" s="32"/>
      <c r="C138" s="32"/>
      <c r="D138" s="32"/>
      <c r="E138" s="32"/>
      <c r="F138" s="32"/>
      <c r="G138" s="32"/>
    </row>
    <row r="139" spans="1:7" ht="9" customHeight="1" x14ac:dyDescent="0.2"/>
    <row r="140" spans="1:7" ht="9" customHeight="1" x14ac:dyDescent="0.2"/>
    <row r="141" spans="1:7" ht="9" customHeight="1" x14ac:dyDescent="0.2"/>
  </sheetData>
  <mergeCells count="2">
    <mergeCell ref="A3:A4"/>
    <mergeCell ref="A137:G137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18.1.4_MF</vt:lpstr>
      <vt:lpstr>segue Tavola 18.1.4_M</vt:lpstr>
      <vt:lpstr>segue Tavola 18.1.4_F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Eugenia Bellini</cp:lastModifiedBy>
  <cp:lastPrinted>2014-07-31T06:36:41Z</cp:lastPrinted>
  <dcterms:created xsi:type="dcterms:W3CDTF">2011-12-07T08:15:32Z</dcterms:created>
  <dcterms:modified xsi:type="dcterms:W3CDTF">2018-11-15T09:54:02Z</dcterms:modified>
</cp:coreProperties>
</file>